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ommon2\22_技術総括部\100文書管理（規程類・帳票・マニュアルなど）\3_低炭素建築物(ロック解除：teitanso)\HPJ-351_設計内容説明書＜共同住宅用＞\HP住-351-14\"/>
    </mc:Choice>
  </mc:AlternateContent>
  <xr:revisionPtr revIDLastSave="0" documentId="13_ncr:1_{26EBBEC7-801C-461F-82D4-EF438746F7E6}" xr6:coauthVersionLast="47" xr6:coauthVersionMax="47" xr10:uidLastSave="{00000000-0000-0000-0000-000000000000}"/>
  <bookViews>
    <workbookView xWindow="-120" yWindow="-120" windowWidth="29040" windowHeight="15840" xr2:uid="{00000000-000D-0000-FFFF-FFFF00000000}"/>
  </bookViews>
  <sheets>
    <sheet name="作成要領" sheetId="8" r:id="rId1"/>
    <sheet name="第１面" sheetId="20" r:id="rId2"/>
    <sheet name="第２面(共用部)" sheetId="9" r:id="rId3"/>
    <sheet name="第３面" sheetId="21" r:id="rId4"/>
    <sheet name="別添①(任意）" sheetId="5" r:id="rId5"/>
    <sheet name="master" sheetId="22" state="hidden" r:id="rId6"/>
    <sheet name="別紙mast" sheetId="23" state="hidden" r:id="rId7"/>
    <sheet name="リスト" sheetId="7" state="hidden" r:id="rId8"/>
    <sheet name="変更履歴" sheetId="13" state="hidden" r:id="rId9"/>
  </sheets>
  <definedNames>
    <definedName name="_xlnm.Print_Area" localSheetId="5">master!$A$1:$R$103</definedName>
    <definedName name="_xlnm.Print_Area" localSheetId="7">リスト!$A$1:$J$10</definedName>
    <definedName name="_xlnm.Print_Area" localSheetId="0">作成要領!$B$2:$K$31</definedName>
    <definedName name="_xlnm.Print_Area" localSheetId="1">第１面!$B$2:$AI$64</definedName>
    <definedName name="_xlnm.Print_Area" localSheetId="2">'第２面(共用部)'!$A$1:$AG$34</definedName>
    <definedName name="_xlnm.Print_Area" localSheetId="3">第３面!$B$2:$AI$63</definedName>
    <definedName name="_xlnm.Print_Area" localSheetId="4">'別添①(任意）'!$A$1:$AG$44</definedName>
    <definedName name="_xlnm.Print_Area" localSheetId="8">変更履歴!$A$1:$I$34</definedName>
    <definedName name="_xlnm.Print_Titles" localSheetId="3">第３面!$6:$7</definedName>
    <definedName name="S造外装材の熱抵抗">master!$J$6:$J$14</definedName>
    <definedName name="開口部の日射遮蔽仕様">master!$F$6:$F$12</definedName>
    <definedName name="開口部の熱貫流率">master!$D$6:$D$15</definedName>
    <definedName name="共同集計表">master!$R$5:$R$7</definedName>
    <definedName name="地域の区分">master!$L$6:$L$14</definedName>
    <definedName name="用途2">master!$H$6:$H$9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9" i="5" l="1"/>
  <c r="P39" i="5"/>
  <c r="I39" i="5"/>
  <c r="B39" i="5"/>
  <c r="B37" i="21"/>
  <c r="B17" i="21"/>
  <c r="G13" i="5"/>
  <c r="F4" i="9"/>
  <c r="F3" i="9"/>
  <c r="G3" i="21"/>
  <c r="G4" i="21"/>
  <c r="G12" i="5"/>
  <c r="L10" i="9" l="1"/>
  <c r="L9" i="9"/>
  <c r="L8" i="9"/>
  <c r="L7" i="9"/>
  <c r="A17" i="9" s="1"/>
  <c r="L6" i="9"/>
  <c r="L61" i="21" l="1"/>
  <c r="L58" i="21"/>
  <c r="L55" i="21"/>
  <c r="L52" i="21"/>
  <c r="L49" i="21"/>
  <c r="L46" i="21"/>
  <c r="L43" i="21"/>
  <c r="L41" i="21"/>
  <c r="P24" i="21"/>
  <c r="P22" i="21"/>
  <c r="AN9" i="21"/>
  <c r="AM9" i="21"/>
  <c r="AL9" i="21"/>
  <c r="AK9" i="21"/>
  <c r="AN8" i="21"/>
  <c r="AM8" i="21"/>
  <c r="AL8" i="21"/>
  <c r="AK8" i="21"/>
  <c r="B64" i="20"/>
  <c r="N62" i="20"/>
  <c r="B61" i="20"/>
  <c r="N59" i="20"/>
  <c r="J52" i="20"/>
  <c r="J46" i="20"/>
  <c r="J32" i="20"/>
  <c r="J29" i="20"/>
  <c r="B18" i="20"/>
  <c r="H16" i="20"/>
  <c r="L7" i="7" l="1"/>
  <c r="L9" i="7" l="1"/>
  <c r="L8" i="7"/>
  <c r="L6" i="7"/>
  <c r="L5" i="7"/>
  <c r="L4" i="7"/>
  <c r="L3" i="7"/>
  <c r="L2" i="7"/>
  <c r="M2" i="7" s="1"/>
  <c r="O2" i="7" l="1"/>
  <c r="N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9" authorId="0" shapeId="0" xr:uid="{060D9A9D-AC59-4ABE-9708-862CD54DFA2D}">
      <text>
        <r>
          <rPr>
            <sz val="9"/>
            <color indexed="81"/>
            <rFont val="メイリオ"/>
            <family val="3"/>
            <charset val="128"/>
          </rPr>
          <t>再生可能エネルギー利用設備が設けられている
必要があります。</t>
        </r>
      </text>
    </comment>
    <comment ref="H20" authorId="0" shapeId="0" xr:uid="{7607FB26-C3B9-4F25-BA61-31384C2D03A9}">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24" authorId="0" shapeId="0" xr:uid="{38FE59C7-8C3E-404F-A105-649F329F83B6}">
      <text>
        <r>
          <rPr>
            <sz val="9"/>
            <color indexed="81"/>
            <rFont val="メイリオ"/>
            <family val="3"/>
            <charset val="128"/>
          </rPr>
          <t>具体的な措置をいずれか選択してください。</t>
        </r>
        <r>
          <rPr>
            <sz val="9"/>
            <color indexed="81"/>
            <rFont val="MS P ゴシック"/>
            <family val="3"/>
            <charset val="128"/>
          </rPr>
          <t xml:space="preserve">
</t>
        </r>
      </text>
    </comment>
    <comment ref="H34" authorId="0" shapeId="0" xr:uid="{541AE3F7-096C-4173-834F-A51EBC7362E0}">
      <text>
        <r>
          <rPr>
            <sz val="9"/>
            <color indexed="81"/>
            <rFont val="メイリオ"/>
            <family val="3"/>
            <charset val="128"/>
          </rPr>
          <t>具体的対策をいずれか選択してください。</t>
        </r>
      </text>
    </comment>
    <comment ref="H48" authorId="0" shapeId="0" xr:uid="{4EA0B4D3-06F9-494B-BB77-4216A1B7BFF1}">
      <text>
        <r>
          <rPr>
            <sz val="9"/>
            <color indexed="81"/>
            <rFont val="メイリオ"/>
            <family val="3"/>
            <charset val="128"/>
          </rPr>
          <t>住宅の場合は「木造住宅」を選択してください。</t>
        </r>
      </text>
    </comment>
    <comment ref="H54" authorId="0" shapeId="0" xr:uid="{6B960E18-619C-46FA-B291-FF9202BBF347}">
      <text>
        <r>
          <rPr>
            <sz val="9"/>
            <color indexed="81"/>
            <rFont val="メイリオ"/>
            <family val="3"/>
            <charset val="128"/>
          </rPr>
          <t>具体的な措置をいずれか選択してください。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香織</author>
  </authors>
  <commentList>
    <comment ref="L10" authorId="0" shapeId="0" xr:uid="{152D372C-1AF1-4415-9D83-250A229D3CD8}">
      <text>
        <r>
          <rPr>
            <sz val="9"/>
            <color indexed="81"/>
            <rFont val="メイリオ"/>
            <family val="3"/>
            <charset val="128"/>
          </rPr>
          <t>共用部を</t>
        </r>
        <r>
          <rPr>
            <b/>
            <u/>
            <sz val="9"/>
            <color indexed="81"/>
            <rFont val="メイリオ"/>
            <family val="3"/>
            <charset val="128"/>
          </rPr>
          <t>除いて</t>
        </r>
        <r>
          <rPr>
            <sz val="9"/>
            <color indexed="81"/>
            <rFont val="メイリオ"/>
            <family val="3"/>
            <charset val="128"/>
          </rPr>
          <t>計算する場合</t>
        </r>
      </text>
    </comment>
    <comment ref="L11" authorId="0" shapeId="0" xr:uid="{F089BB3B-23AE-45A9-B57B-0CFE0225D560}">
      <text>
        <r>
          <rPr>
            <sz val="9"/>
            <color indexed="81"/>
            <rFont val="メイリオ"/>
            <family val="3"/>
            <charset val="128"/>
          </rPr>
          <t>共用部を</t>
        </r>
        <r>
          <rPr>
            <b/>
            <u/>
            <sz val="9"/>
            <color indexed="81"/>
            <rFont val="メイリオ"/>
            <family val="3"/>
            <charset val="128"/>
          </rPr>
          <t>含めて</t>
        </r>
        <r>
          <rPr>
            <sz val="9"/>
            <color indexed="81"/>
            <rFont val="メイリオ"/>
            <family val="3"/>
            <charset val="128"/>
          </rPr>
          <t>計算する場合
こちらを選択する場合は、共用部の計算書の提出が必要です。</t>
        </r>
      </text>
    </comment>
    <comment ref="L17" authorId="0" shapeId="0" xr:uid="{82679173-9933-47F8-8B3B-ADEB59CFA45B}">
      <text>
        <r>
          <rPr>
            <sz val="9"/>
            <color indexed="81"/>
            <rFont val="メイリオ"/>
            <family val="3"/>
            <charset val="128"/>
          </rPr>
          <t>誘導仕様基準の適合を示す資料の提出が必要です。</t>
        </r>
      </text>
    </comment>
    <comment ref="M27" authorId="0" shapeId="0" xr:uid="{49B30BEE-2B13-45BD-A2D0-63699B594E3E}">
      <text>
        <r>
          <rPr>
            <sz val="9"/>
            <color indexed="81"/>
            <rFont val="メイリオ"/>
            <family val="3"/>
            <charset val="128"/>
          </rPr>
          <t>温度差係数「0.0」を適用する場合は適用条件を満たす必要があります。</t>
        </r>
      </text>
    </comment>
    <comment ref="L37" authorId="0" shapeId="0" xr:uid="{9F33D292-1620-49C2-B184-EAD8214188C0}">
      <text>
        <r>
          <rPr>
            <sz val="9"/>
            <color indexed="81"/>
            <rFont val="メイリオ"/>
            <family val="3"/>
            <charset val="128"/>
          </rPr>
          <t>誘導仕様基準の適合を示す資料の提出が必要です。</t>
        </r>
      </text>
    </comment>
  </commentList>
</comments>
</file>

<file path=xl/sharedStrings.xml><?xml version="1.0" encoding="utf-8"?>
<sst xmlns="http://schemas.openxmlformats.org/spreadsheetml/2006/main" count="739" uniqueCount="434">
  <si>
    <t>設計内容
確認欄</t>
    <rPh sb="0" eb="2">
      <t>セッケイ</t>
    </rPh>
    <rPh sb="2" eb="4">
      <t>ナイヨウ</t>
    </rPh>
    <rPh sb="5" eb="7">
      <t>カクニン</t>
    </rPh>
    <rPh sb="7" eb="8">
      <t>ラン</t>
    </rPh>
    <phoneticPr fontId="2"/>
  </si>
  <si>
    <t>設計内容説明欄　※</t>
    <rPh sb="0" eb="2">
      <t>セッケイ</t>
    </rPh>
    <rPh sb="2" eb="4">
      <t>ナイヨウ</t>
    </rPh>
    <rPh sb="4" eb="6">
      <t>セツメイ</t>
    </rPh>
    <rPh sb="6" eb="7">
      <t>ラン</t>
    </rPh>
    <phoneticPr fontId="2"/>
  </si>
  <si>
    <t>項目</t>
    <rPh sb="0" eb="2">
      <t>コウモク</t>
    </rPh>
    <phoneticPr fontId="2"/>
  </si>
  <si>
    <t>設計内容</t>
    <rPh sb="0" eb="2">
      <t>セッケイ</t>
    </rPh>
    <rPh sb="2" eb="4">
      <t>ナイヨウ</t>
    </rPh>
    <phoneticPr fontId="2"/>
  </si>
  <si>
    <t>記載図書</t>
    <rPh sb="0" eb="2">
      <t>キサイ</t>
    </rPh>
    <rPh sb="2" eb="4">
      <t>トショ</t>
    </rPh>
    <phoneticPr fontId="2"/>
  </si>
  <si>
    <t>設定事項</t>
    <rPh sb="0" eb="2">
      <t>セッテイ</t>
    </rPh>
    <rPh sb="2" eb="4">
      <t>ジコウ</t>
    </rPh>
    <phoneticPr fontId="2"/>
  </si>
  <si>
    <t>地域区分</t>
    <rPh sb="0" eb="2">
      <t>チイキ</t>
    </rPh>
    <rPh sb="2" eb="4">
      <t>クブン</t>
    </rPh>
    <phoneticPr fontId="2"/>
  </si>
  <si>
    <t>確認
項目※</t>
    <rPh sb="0" eb="2">
      <t>カクニン</t>
    </rPh>
    <rPh sb="3" eb="5">
      <t>コウモク</t>
    </rPh>
    <phoneticPr fontId="2"/>
  </si>
  <si>
    <t>□</t>
  </si>
  <si>
    <t>（</t>
    <phoneticPr fontId="2"/>
  </si>
  <si>
    <t>）</t>
    <phoneticPr fontId="2"/>
  </si>
  <si>
    <t>木造住宅</t>
    <phoneticPr fontId="2"/>
  </si>
  <si>
    <t>計算書</t>
    <rPh sb="0" eb="3">
      <t>ケイサンショ</t>
    </rPh>
    <phoneticPr fontId="2"/>
  </si>
  <si>
    <t>矩計図</t>
    <rPh sb="0" eb="1">
      <t>ツネ</t>
    </rPh>
    <rPh sb="1" eb="2">
      <t>ケイ</t>
    </rPh>
    <rPh sb="2" eb="3">
      <t>ズ</t>
    </rPh>
    <phoneticPr fontId="2"/>
  </si>
  <si>
    <t>仕様書・仕上表</t>
    <rPh sb="0" eb="2">
      <t>シヨウ</t>
    </rPh>
    <rPh sb="2" eb="3">
      <t>ショ</t>
    </rPh>
    <rPh sb="4" eb="6">
      <t>シア</t>
    </rPh>
    <rPh sb="6" eb="7">
      <t>ヒョウ</t>
    </rPh>
    <phoneticPr fontId="2"/>
  </si>
  <si>
    <t>各階平面図</t>
    <rPh sb="0" eb="2">
      <t>カクカイ</t>
    </rPh>
    <rPh sb="2" eb="5">
      <t>ヘイメンズ</t>
    </rPh>
    <phoneticPr fontId="2"/>
  </si>
  <si>
    <t>一次エネルギー消費量に関する基準</t>
    <rPh sb="0" eb="2">
      <t>イチジ</t>
    </rPh>
    <rPh sb="7" eb="10">
      <t>ショウヒリョウ</t>
    </rPh>
    <rPh sb="11" eb="12">
      <t>カン</t>
    </rPh>
    <rPh sb="14" eb="16">
      <t>キジュン</t>
    </rPh>
    <phoneticPr fontId="2"/>
  </si>
  <si>
    <t>その他の基準</t>
    <rPh sb="2" eb="3">
      <t>タ</t>
    </rPh>
    <rPh sb="4" eb="6">
      <t>キジュン</t>
    </rPh>
    <phoneticPr fontId="2"/>
  </si>
  <si>
    <t>法第５４条
第１項第１号関係</t>
    <phoneticPr fontId="2"/>
  </si>
  <si>
    <t>第１項第２号関係</t>
    <rPh sb="0" eb="1">
      <t>ダイ</t>
    </rPh>
    <rPh sb="2" eb="3">
      <t>コウ</t>
    </rPh>
    <rPh sb="3" eb="4">
      <t>ダイ</t>
    </rPh>
    <rPh sb="5" eb="6">
      <t>ゴウ</t>
    </rPh>
    <rPh sb="6" eb="8">
      <t>カンケイ</t>
    </rPh>
    <phoneticPr fontId="2"/>
  </si>
  <si>
    <t>第１項第３号関係</t>
    <rPh sb="0" eb="1">
      <t>ダイ</t>
    </rPh>
    <rPh sb="2" eb="3">
      <t>コウ</t>
    </rPh>
    <rPh sb="3" eb="4">
      <t>ダイ</t>
    </rPh>
    <rPh sb="5" eb="6">
      <t>ゴウ</t>
    </rPh>
    <rPh sb="6" eb="8">
      <t>カンケイ</t>
    </rPh>
    <phoneticPr fontId="2"/>
  </si>
  <si>
    <t>資金計画</t>
    <rPh sb="0" eb="2">
      <t>シキン</t>
    </rPh>
    <rPh sb="2" eb="4">
      <t>ケイカク</t>
    </rPh>
    <phoneticPr fontId="2"/>
  </si>
  <si>
    <t>立面図</t>
    <rPh sb="0" eb="3">
      <t>リツメンズ</t>
    </rPh>
    <phoneticPr fontId="2"/>
  </si>
  <si>
    <t>定置型の食器洗浄機の設置</t>
    <rPh sb="0" eb="1">
      <t>サダ</t>
    </rPh>
    <rPh sb="1" eb="2">
      <t>オ</t>
    </rPh>
    <rPh sb="2" eb="3">
      <t>ガタ</t>
    </rPh>
    <rPh sb="4" eb="6">
      <t>ショッキ</t>
    </rPh>
    <phoneticPr fontId="2"/>
  </si>
  <si>
    <t>再生可能エネルギー及びそれと連携した定置型蓄電池</t>
    <rPh sb="14" eb="16">
      <t>レンケイ</t>
    </rPh>
    <rPh sb="18" eb="19">
      <t>サダ</t>
    </rPh>
    <rPh sb="19" eb="20">
      <t>オ</t>
    </rPh>
    <rPh sb="20" eb="21">
      <t>ガタ</t>
    </rPh>
    <phoneticPr fontId="2"/>
  </si>
  <si>
    <t>屋根緑化等面積が屋根面積の２０％以上</t>
    <rPh sb="0" eb="2">
      <t>ヤネ</t>
    </rPh>
    <rPh sb="2" eb="4">
      <t>リョッカ</t>
    </rPh>
    <rPh sb="4" eb="5">
      <t>ナド</t>
    </rPh>
    <phoneticPr fontId="2"/>
  </si>
  <si>
    <t>第２</t>
    <rPh sb="0" eb="1">
      <t>ダイ</t>
    </rPh>
    <phoneticPr fontId="2"/>
  </si>
  <si>
    <t>第１</t>
    <rPh sb="0" eb="1">
      <t>ダイ</t>
    </rPh>
    <phoneticPr fontId="2"/>
  </si>
  <si>
    <t>１項目のみ</t>
    <rPh sb="1" eb="3">
      <t>コウモク</t>
    </rPh>
    <phoneticPr fontId="2"/>
  </si>
  <si>
    <t>認定申請書</t>
    <rPh sb="0" eb="2">
      <t>ニンテイ</t>
    </rPh>
    <rPh sb="2" eb="5">
      <t>シンセイショ</t>
    </rPh>
    <phoneticPr fontId="2"/>
  </si>
  <si>
    <t>適切な資金計画</t>
    <rPh sb="0" eb="2">
      <t>テキセツ</t>
    </rPh>
    <rPh sb="3" eb="5">
      <t>シキン</t>
    </rPh>
    <rPh sb="5" eb="7">
      <t>ケイカク</t>
    </rPh>
    <phoneticPr fontId="2"/>
  </si>
  <si>
    <t>評価書</t>
    <rPh sb="0" eb="3">
      <t>ヒョウカショ</t>
    </rPh>
    <phoneticPr fontId="2"/>
  </si>
  <si>
    <t>機器表（給排水衛生）</t>
    <rPh sb="0" eb="2">
      <t>キキ</t>
    </rPh>
    <rPh sb="2" eb="3">
      <t>ヒョウ</t>
    </rPh>
    <rPh sb="4" eb="7">
      <t>キュウハイスイ</t>
    </rPh>
    <rPh sb="7" eb="9">
      <t>エイセイ</t>
    </rPh>
    <phoneticPr fontId="2"/>
  </si>
  <si>
    <t>機器表（雨水）</t>
    <rPh sb="0" eb="2">
      <t>キキ</t>
    </rPh>
    <rPh sb="2" eb="3">
      <t>ヒョウ</t>
    </rPh>
    <rPh sb="4" eb="6">
      <t>ウスイ</t>
    </rPh>
    <phoneticPr fontId="2"/>
  </si>
  <si>
    <t>配置図</t>
    <rPh sb="0" eb="2">
      <t>ハイチ</t>
    </rPh>
    <rPh sb="2" eb="3">
      <t>ズ</t>
    </rPh>
    <phoneticPr fontId="2"/>
  </si>
  <si>
    <t>機器表（電気）</t>
    <rPh sb="0" eb="2">
      <t>キキ</t>
    </rPh>
    <rPh sb="2" eb="3">
      <t>ヒョウ</t>
    </rPh>
    <rPh sb="4" eb="6">
      <t>デンキ</t>
    </rPh>
    <phoneticPr fontId="2"/>
  </si>
  <si>
    <t>外壁、窓等を通しての熱の損失の防止に関する基準　（躯体の外皮性能等）</t>
    <rPh sb="0" eb="2">
      <t>ガイヘキ</t>
    </rPh>
    <rPh sb="3" eb="5">
      <t>マドナド</t>
    </rPh>
    <rPh sb="6" eb="7">
      <t>トオ</t>
    </rPh>
    <rPh sb="10" eb="11">
      <t>ネツ</t>
    </rPh>
    <rPh sb="12" eb="14">
      <t>ソンシツ</t>
    </rPh>
    <rPh sb="15" eb="17">
      <t>ボウシ</t>
    </rPh>
    <rPh sb="18" eb="19">
      <t>カン</t>
    </rPh>
    <rPh sb="21" eb="23">
      <t>キジュン</t>
    </rPh>
    <rPh sb="25" eb="27">
      <t>クタイ</t>
    </rPh>
    <rPh sb="28" eb="30">
      <t>ガイヒ</t>
    </rPh>
    <rPh sb="30" eb="32">
      <t>セイノウ</t>
    </rPh>
    <rPh sb="32" eb="33">
      <t>ナド</t>
    </rPh>
    <phoneticPr fontId="2"/>
  </si>
  <si>
    <t>※欄は設計者等が確認･記載する欄です</t>
    <rPh sb="1" eb="2">
      <t>ラン</t>
    </rPh>
    <rPh sb="3" eb="6">
      <t>セッケイシャ</t>
    </rPh>
    <rPh sb="6" eb="7">
      <t>ナド</t>
    </rPh>
    <rPh sb="8" eb="10">
      <t>カクニン</t>
    </rPh>
    <rPh sb="11" eb="13">
      <t>キサイ</t>
    </rPh>
    <rPh sb="15" eb="16">
      <t>ラン</t>
    </rPh>
    <phoneticPr fontId="2"/>
  </si>
  <si>
    <t>外皮平均熱貫流率</t>
    <rPh sb="0" eb="2">
      <t>ガイヒ</t>
    </rPh>
    <phoneticPr fontId="2"/>
  </si>
  <si>
    <t>認める内容</t>
    <rPh sb="0" eb="1">
      <t>ミト</t>
    </rPh>
    <rPh sb="3" eb="5">
      <t>ナイヨウ</t>
    </rPh>
    <phoneticPr fontId="2"/>
  </si>
  <si>
    <t>日本住宅性能表示基準　劣化対策等級　等級３</t>
    <rPh sb="0" eb="2">
      <t>ニホン</t>
    </rPh>
    <rPh sb="2" eb="4">
      <t>ジュウタク</t>
    </rPh>
    <rPh sb="4" eb="6">
      <t>セイノウ</t>
    </rPh>
    <rPh sb="6" eb="8">
      <t>ヒョウジ</t>
    </rPh>
    <rPh sb="8" eb="10">
      <t>キジュン</t>
    </rPh>
    <rPh sb="11" eb="13">
      <t>レッカ</t>
    </rPh>
    <rPh sb="18" eb="20">
      <t>トウキュウ</t>
    </rPh>
    <phoneticPr fontId="2"/>
  </si>
  <si>
    <t>住宅の種類※</t>
    <rPh sb="0" eb="2">
      <t>ジュウタク</t>
    </rPh>
    <rPh sb="3" eb="5">
      <t>シュルイ</t>
    </rPh>
    <phoneticPr fontId="2"/>
  </si>
  <si>
    <t>建築物の名称※</t>
    <rPh sb="0" eb="3">
      <t>ケンチクブツ</t>
    </rPh>
    <rPh sb="4" eb="6">
      <t>メイショウ</t>
    </rPh>
    <phoneticPr fontId="2"/>
  </si>
  <si>
    <t>技術的審査
認定基準
※</t>
    <rPh sb="0" eb="3">
      <t>ギジュツテキ</t>
    </rPh>
    <rPh sb="3" eb="5">
      <t>シンサ</t>
    </rPh>
    <rPh sb="6" eb="8">
      <t>ニンテイ</t>
    </rPh>
    <rPh sb="8" eb="10">
      <t>キジュン</t>
    </rPh>
    <phoneticPr fontId="2"/>
  </si>
  <si>
    <t>基本方針</t>
    <rPh sb="0" eb="2">
      <t>キホン</t>
    </rPh>
    <rPh sb="2" eb="4">
      <t>ホウシン</t>
    </rPh>
    <phoneticPr fontId="2"/>
  </si>
  <si>
    <t>建築に係る基本方針</t>
    <rPh sb="5" eb="7">
      <t>キホン</t>
    </rPh>
    <rPh sb="7" eb="9">
      <t>ホウシン</t>
    </rPh>
    <phoneticPr fontId="2"/>
  </si>
  <si>
    <t>適切な基本方針</t>
    <rPh sb="0" eb="2">
      <t>テキセツ</t>
    </rPh>
    <rPh sb="3" eb="5">
      <t>キホン</t>
    </rPh>
    <rPh sb="5" eb="7">
      <t>ホウシン</t>
    </rPh>
    <phoneticPr fontId="2"/>
  </si>
  <si>
    <t>平均日射熱取得率
（冷房期）</t>
    <rPh sb="10" eb="12">
      <t>レイボウ</t>
    </rPh>
    <rPh sb="12" eb="13">
      <t>キ</t>
    </rPh>
    <phoneticPr fontId="2"/>
  </si>
  <si>
    <t>共同住宅等</t>
    <rPh sb="0" eb="2">
      <t>キョウドウ</t>
    </rPh>
    <rPh sb="2" eb="4">
      <t>ジュウタク</t>
    </rPh>
    <rPh sb="4" eb="5">
      <t>ナド</t>
    </rPh>
    <phoneticPr fontId="2"/>
  </si>
  <si>
    <t>複合建築物</t>
    <phoneticPr fontId="2"/>
  </si>
  <si>
    <t>一括依頼整理表</t>
    <rPh sb="0" eb="2">
      <t>イッカツ</t>
    </rPh>
    <rPh sb="2" eb="4">
      <t>イライ</t>
    </rPh>
    <rPh sb="4" eb="6">
      <t>セイリ</t>
    </rPh>
    <rPh sb="6" eb="7">
      <t>ヒョウ</t>
    </rPh>
    <phoneticPr fontId="2"/>
  </si>
  <si>
    <t>低炭素建築物　設計内容説明書別紙</t>
    <rPh sb="14" eb="16">
      <t>ベッシ</t>
    </rPh>
    <phoneticPr fontId="2"/>
  </si>
  <si>
    <t>【ＧＪ/年】</t>
    <rPh sb="4" eb="5">
      <t>ネン</t>
    </rPh>
    <phoneticPr fontId="2"/>
  </si>
  <si>
    <t>外皮基準</t>
    <rPh sb="0" eb="2">
      <t>ガイヒ</t>
    </rPh>
    <rPh sb="2" eb="4">
      <t>キジュン</t>
    </rPh>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</si>
  <si>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</si>
  <si>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</si>
  <si>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</si>
  <si>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</si>
  <si>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</si>
  <si>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</si>
  <si>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</si>
  <si>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</si>
  <si>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方位区分</t>
    <rPh sb="0" eb="2">
      <t>ホウイ</t>
    </rPh>
    <rPh sb="2" eb="4">
      <t>クブン</t>
    </rPh>
    <phoneticPr fontId="2"/>
  </si>
  <si>
    <t>外皮平均熱貫流率</t>
    <rPh sb="0" eb="2">
      <t>ガイヒ</t>
    </rPh>
    <rPh sb="2" eb="4">
      <t>ヘイキン</t>
    </rPh>
    <rPh sb="4" eb="5">
      <t>ネツ</t>
    </rPh>
    <rPh sb="5" eb="7">
      <t>カンリュウ</t>
    </rPh>
    <rPh sb="7" eb="8">
      <t>リツ</t>
    </rPh>
    <phoneticPr fontId="2"/>
  </si>
  <si>
    <t>UA</t>
    <phoneticPr fontId="2"/>
  </si>
  <si>
    <t>－</t>
    <phoneticPr fontId="2"/>
  </si>
  <si>
    <t>外皮平均日射熱取得率</t>
    <rPh sb="0" eb="2">
      <t>ガイヒ</t>
    </rPh>
    <rPh sb="2" eb="4">
      <t>ヘイキン</t>
    </rPh>
    <rPh sb="4" eb="6">
      <t>ニッシャ</t>
    </rPh>
    <rPh sb="6" eb="7">
      <t>ネツ</t>
    </rPh>
    <rPh sb="7" eb="10">
      <t>シュトクリツ</t>
    </rPh>
    <phoneticPr fontId="2"/>
  </si>
  <si>
    <t>ηA</t>
    <phoneticPr fontId="2"/>
  </si>
  <si>
    <t>　　－「設計内容説明書」作成ツールについて－　　　</t>
    <rPh sb="4" eb="6">
      <t>セッケイ</t>
    </rPh>
    <rPh sb="6" eb="8">
      <t>ナイヨウ</t>
    </rPh>
    <rPh sb="8" eb="10">
      <t>セツメイ</t>
    </rPh>
    <rPh sb="10" eb="11">
      <t>ショ</t>
    </rPh>
    <rPh sb="12" eb="14">
      <t>サクセイ</t>
    </rPh>
    <phoneticPr fontId="2"/>
  </si>
  <si>
    <t>●</t>
    <phoneticPr fontId="2"/>
  </si>
  <si>
    <t>　★共通事項</t>
    <rPh sb="2" eb="4">
      <t>キョウツウ</t>
    </rPh>
    <rPh sb="4" eb="6">
      <t>ジコウ</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</si>
  <si>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</si>
  <si>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</si>
  <si>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t>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</si>
  <si>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</si>
  <si>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</si>
  <si>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</si>
  <si>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</si>
  <si>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t>●</t>
    <phoneticPr fontId="2"/>
  </si>
  <si>
    <t>適合判定</t>
    <rPh sb="0" eb="2">
      <t>テキゴウ</t>
    </rPh>
    <rPh sb="2" eb="4">
      <t>ハンテイ</t>
    </rPh>
    <phoneticPr fontId="2"/>
  </si>
  <si>
    <t>法第５４条
第１項第１号関係</t>
    <phoneticPr fontId="2"/>
  </si>
  <si>
    <t>空調</t>
    <rPh sb="0" eb="2">
      <t>クウチョウ</t>
    </rPh>
    <phoneticPr fontId="2"/>
  </si>
  <si>
    <t>様式2-3</t>
  </si>
  <si>
    <t>様式2-4</t>
  </si>
  <si>
    <t>様式2-5</t>
  </si>
  <si>
    <t>様式2-6</t>
  </si>
  <si>
    <t>様式2-7</t>
  </si>
  <si>
    <t>様式3-2</t>
  </si>
  <si>
    <t>様式3-3</t>
  </si>
  <si>
    <t>昇降機</t>
    <rPh sb="0" eb="3">
      <t>ショウコウキ</t>
    </rPh>
    <phoneticPr fontId="2"/>
  </si>
  <si>
    <t>太陽光発電他</t>
    <rPh sb="5" eb="6">
      <t>ホカ</t>
    </rPh>
    <phoneticPr fontId="2"/>
  </si>
  <si>
    <t>太陽光発電設備</t>
    <rPh sb="0" eb="3">
      <t>タイヨウコウ</t>
    </rPh>
    <rPh sb="3" eb="5">
      <t>ハツデン</t>
    </rPh>
    <rPh sb="5" eb="7">
      <t>セツビ</t>
    </rPh>
    <phoneticPr fontId="2"/>
  </si>
  <si>
    <t>太陽光発電設備の有無</t>
    <rPh sb="0" eb="3">
      <t>タイヨウコウ</t>
    </rPh>
    <rPh sb="3" eb="5">
      <t>ハツデン</t>
    </rPh>
    <rPh sb="5" eb="7">
      <t>セツビ</t>
    </rPh>
    <rPh sb="8" eb="10">
      <t>ウム</t>
    </rPh>
    <phoneticPr fontId="2"/>
  </si>
  <si>
    <t>コージェネレーションの有無</t>
    <rPh sb="11" eb="13">
      <t>ウム</t>
    </rPh>
    <phoneticPr fontId="2"/>
  </si>
  <si>
    <t>雨水利用</t>
    <phoneticPr fontId="2"/>
  </si>
  <si>
    <t>井水利用</t>
    <phoneticPr fontId="2"/>
  </si>
  <si>
    <t>雑排水利用</t>
    <phoneticPr fontId="2"/>
  </si>
  <si>
    <t>再生可能エネルギー利用設備及びそれと連携した定置型蓄電池の設置</t>
    <phoneticPr fontId="2"/>
  </si>
  <si>
    <t>敷地又は水面の面積が敷地面積の１０％以上</t>
    <phoneticPr fontId="2"/>
  </si>
  <si>
    <t>敷地の高反射性塗装</t>
    <phoneticPr fontId="2"/>
  </si>
  <si>
    <t>壁面緑化等</t>
    <phoneticPr fontId="2"/>
  </si>
  <si>
    <t>壁面緑化を行う面積が外壁面積の１０％以上</t>
    <phoneticPr fontId="2"/>
  </si>
  <si>
    <t>緑化等面積率＋日射反射面積率</t>
    <phoneticPr fontId="2"/>
  </si>
  <si>
    <t>　＋屋根緑化等面積率×１/２＋壁面緑化面積率≧１０％</t>
    <phoneticPr fontId="2"/>
  </si>
  <si>
    <t>劣化対策</t>
    <phoneticPr fontId="2"/>
  </si>
  <si>
    <t>木造建築物</t>
    <phoneticPr fontId="2"/>
  </si>
  <si>
    <t>高炉セメント</t>
    <phoneticPr fontId="2"/>
  </si>
  <si>
    <t>フライアッシュセメント</t>
    <phoneticPr fontId="2"/>
  </si>
  <si>
    <t>建築に係る資金計画</t>
    <phoneticPr fontId="2"/>
  </si>
  <si>
    <t>空調ゾーン</t>
    <phoneticPr fontId="2"/>
  </si>
  <si>
    <t>様式2-1</t>
    <phoneticPr fontId="2"/>
  </si>
  <si>
    <t>外壁構成</t>
    <phoneticPr fontId="2"/>
  </si>
  <si>
    <t>様式2-2</t>
    <phoneticPr fontId="2"/>
  </si>
  <si>
    <t>窓仕様</t>
    <phoneticPr fontId="2"/>
  </si>
  <si>
    <t>外皮仕様</t>
    <phoneticPr fontId="2"/>
  </si>
  <si>
    <t>熱源入力</t>
    <phoneticPr fontId="2"/>
  </si>
  <si>
    <t>二次ポンプ</t>
    <phoneticPr fontId="2"/>
  </si>
  <si>
    <t>空調機</t>
    <phoneticPr fontId="2"/>
  </si>
  <si>
    <t>換気</t>
    <phoneticPr fontId="2"/>
  </si>
  <si>
    <t>換気対象室</t>
    <phoneticPr fontId="2"/>
  </si>
  <si>
    <t>様式3-1</t>
    <phoneticPr fontId="2"/>
  </si>
  <si>
    <t>給排気送風機</t>
    <phoneticPr fontId="2"/>
  </si>
  <si>
    <t>換気代替空調機</t>
    <phoneticPr fontId="2"/>
  </si>
  <si>
    <t>照明</t>
    <phoneticPr fontId="2"/>
  </si>
  <si>
    <t>様式4</t>
    <phoneticPr fontId="2"/>
  </si>
  <si>
    <t>給湯</t>
    <phoneticPr fontId="2"/>
  </si>
  <si>
    <t>給湯対象室</t>
    <phoneticPr fontId="2"/>
  </si>
  <si>
    <t>様式5-1</t>
    <phoneticPr fontId="2"/>
  </si>
  <si>
    <t>給湯機器</t>
    <phoneticPr fontId="2"/>
  </si>
  <si>
    <t>様式5-2</t>
    <phoneticPr fontId="2"/>
  </si>
  <si>
    <t>様式6</t>
    <phoneticPr fontId="2"/>
  </si>
  <si>
    <t>あり</t>
    <phoneticPr fontId="2"/>
  </si>
  <si>
    <t>なし</t>
    <phoneticPr fontId="2"/>
  </si>
  <si>
    <t>様式7-1</t>
    <phoneticPr fontId="2"/>
  </si>
  <si>
    <t>コージェネレーション</t>
    <phoneticPr fontId="2"/>
  </si>
  <si>
    <t>あり</t>
    <phoneticPr fontId="2"/>
  </si>
  <si>
    <t>なし</t>
    <phoneticPr fontId="2"/>
  </si>
  <si>
    <t>様式7-2</t>
    <phoneticPr fontId="2"/>
  </si>
  <si>
    <t>ＨＥＭＳ（ホームエネルギーマネジメントシステム）の採用</t>
    <phoneticPr fontId="2"/>
  </si>
  <si>
    <t>敷地緑化等</t>
    <phoneticPr fontId="2"/>
  </si>
  <si>
    <t>日射反射率の高い塗装の面積が敷地面積の１０％以上</t>
    <phoneticPr fontId="2"/>
  </si>
  <si>
    <t>屋上緑化等</t>
    <phoneticPr fontId="2"/>
  </si>
  <si>
    <t>総合的な
環境性能評価</t>
    <phoneticPr fontId="2"/>
  </si>
  <si>
    <t>所管行政庁が当該項目に認めるもの</t>
    <phoneticPr fontId="2"/>
  </si>
  <si>
    <t>【ＧＪ/年】</t>
    <phoneticPr fontId="2"/>
  </si>
  <si>
    <t>(1)住戸部分の一次エネルギー消費量合計</t>
    <rPh sb="3" eb="4">
      <t>ジュウ</t>
    </rPh>
    <rPh sb="4" eb="5">
      <t>コ</t>
    </rPh>
    <rPh sb="5" eb="7">
      <t>ブブン</t>
    </rPh>
    <rPh sb="8" eb="10">
      <t>イチジ</t>
    </rPh>
    <rPh sb="15" eb="18">
      <t>ショウヒリョウ</t>
    </rPh>
    <rPh sb="18" eb="20">
      <t>ゴウケイ</t>
    </rPh>
    <phoneticPr fontId="2"/>
  </si>
  <si>
    <t>(2)共用部の一次エネルギー消費量</t>
    <rPh sb="3" eb="5">
      <t>キョウヨウ</t>
    </rPh>
    <rPh sb="5" eb="6">
      <t>ブ</t>
    </rPh>
    <rPh sb="7" eb="9">
      <t>イチジ</t>
    </rPh>
    <rPh sb="14" eb="17">
      <t>ショウヒリョウ</t>
    </rPh>
    <phoneticPr fontId="2"/>
  </si>
  <si>
    <t>(1)+(2)建物全体の一次エネルギー消費量</t>
    <rPh sb="7" eb="9">
      <t>タテモノ</t>
    </rPh>
    <rPh sb="9" eb="11">
      <t>ゼンタイ</t>
    </rPh>
    <rPh sb="12" eb="14">
      <t>イチジ</t>
    </rPh>
    <rPh sb="19" eb="22">
      <t>ショウヒリョウ</t>
    </rPh>
    <phoneticPr fontId="2"/>
  </si>
  <si>
    <t>一次エネルギー消費量合計
（共用部）</t>
    <rPh sb="0" eb="2">
      <t>イチジ</t>
    </rPh>
    <rPh sb="7" eb="10">
      <t>ショウヒリョウ</t>
    </rPh>
    <rPh sb="10" eb="12">
      <t>ゴウケイ</t>
    </rPh>
    <rPh sb="14" eb="16">
      <t>キョウヨウ</t>
    </rPh>
    <rPh sb="16" eb="17">
      <t>ブ</t>
    </rPh>
    <phoneticPr fontId="2"/>
  </si>
  <si>
    <t>▼一次エネルギー消費量の集計結果</t>
    <rPh sb="1" eb="3">
      <t>イチジ</t>
    </rPh>
    <rPh sb="8" eb="11">
      <t>ショウヒリョウ</t>
    </rPh>
    <rPh sb="12" eb="14">
      <t>シュウケイ</t>
    </rPh>
    <rPh sb="14" eb="16">
      <t>ケッカ</t>
    </rPh>
    <phoneticPr fontId="2"/>
  </si>
  <si>
    <t>○</t>
  </si>
  <si>
    <t>　</t>
    <phoneticPr fontId="2"/>
  </si>
  <si>
    <t>灰色のセルは入力不要です</t>
    <rPh sb="0" eb="2">
      <t>ハイイロ</t>
    </rPh>
    <rPh sb="6" eb="8">
      <t>ニュウリョク</t>
    </rPh>
    <rPh sb="8" eb="10">
      <t>フヨウ</t>
    </rPh>
    <phoneticPr fontId="2"/>
  </si>
  <si>
    <t>●変更履歴</t>
    <rPh sb="1" eb="3">
      <t>ヘンコウ</t>
    </rPh>
    <rPh sb="3" eb="5">
      <t>リレキ</t>
    </rPh>
    <phoneticPr fontId="2"/>
  </si>
  <si>
    <t>HPJ-351-1</t>
    <phoneticPr fontId="2"/>
  </si>
  <si>
    <t>・新規作成</t>
    <rPh sb="1" eb="3">
      <t>シンキ</t>
    </rPh>
    <rPh sb="3" eb="5">
      <t>サクセイ</t>
    </rPh>
    <phoneticPr fontId="2"/>
  </si>
  <si>
    <t>（ver.20130401）</t>
    <phoneticPr fontId="2"/>
  </si>
  <si>
    <t>・不具合修正（別添① 評価対象住戸数 の設定変更）</t>
    <rPh sb="1" eb="4">
      <t>フグアイ</t>
    </rPh>
    <rPh sb="4" eb="6">
      <t>シュウセイ</t>
    </rPh>
    <rPh sb="7" eb="9">
      <t>ベッテン</t>
    </rPh>
    <rPh sb="11" eb="13">
      <t>ヒョウカ</t>
    </rPh>
    <rPh sb="13" eb="15">
      <t>タイショウ</t>
    </rPh>
    <rPh sb="15" eb="16">
      <t>ジュウ</t>
    </rPh>
    <rPh sb="16" eb="17">
      <t>コ</t>
    </rPh>
    <rPh sb="17" eb="18">
      <t>スウ</t>
    </rPh>
    <rPh sb="20" eb="22">
      <t>セッテイ</t>
    </rPh>
    <rPh sb="22" eb="24">
      <t>ヘンコウ</t>
    </rPh>
    <phoneticPr fontId="2"/>
  </si>
  <si>
    <t>・一次エネルギー消費量「日射熱－冬季における蓄熱を利用したパッシブ手法の採用」の暖房期日射地域区分の区分表示を訂正</t>
    <rPh sb="1" eb="3">
      <t>イチジ</t>
    </rPh>
    <rPh sb="8" eb="11">
      <t>ショウヒリョウ</t>
    </rPh>
    <rPh sb="12" eb="14">
      <t>ニッシャ</t>
    </rPh>
    <rPh sb="14" eb="15">
      <t>ネツ</t>
    </rPh>
    <rPh sb="16" eb="18">
      <t>トウキ</t>
    </rPh>
    <rPh sb="22" eb="24">
      <t>チクネツ</t>
    </rPh>
    <rPh sb="25" eb="27">
      <t>リヨウ</t>
    </rPh>
    <rPh sb="33" eb="35">
      <t>シュホウ</t>
    </rPh>
    <rPh sb="36" eb="38">
      <t>サイヨウ</t>
    </rPh>
    <rPh sb="40" eb="42">
      <t>ダンボウ</t>
    </rPh>
    <rPh sb="42" eb="43">
      <t>キ</t>
    </rPh>
    <rPh sb="43" eb="45">
      <t>ニッシャ</t>
    </rPh>
    <rPh sb="45" eb="47">
      <t>チイキ</t>
    </rPh>
    <rPh sb="47" eb="49">
      <t>クブン</t>
    </rPh>
    <rPh sb="50" eb="52">
      <t>クブン</t>
    </rPh>
    <rPh sb="52" eb="54">
      <t>ヒョウジ</t>
    </rPh>
    <rPh sb="55" eb="57">
      <t>テイセイ</t>
    </rPh>
    <phoneticPr fontId="2"/>
  </si>
  <si>
    <t>（ver.20130201）</t>
    <phoneticPr fontId="2"/>
  </si>
  <si>
    <t>（ver.20131002）</t>
    <phoneticPr fontId="2"/>
  </si>
  <si>
    <t>・不具合修正（別添② 平均日射熱取得率（冷房期）適合判定の設定変更）</t>
    <rPh sb="1" eb="4">
      <t>フグアイ</t>
    </rPh>
    <rPh sb="4" eb="6">
      <t>シュウセイ</t>
    </rPh>
    <rPh sb="7" eb="9">
      <t>ベッテン</t>
    </rPh>
    <rPh sb="11" eb="13">
      <t>ヘイキン</t>
    </rPh>
    <rPh sb="13" eb="15">
      <t>ニッシャ</t>
    </rPh>
    <rPh sb="15" eb="16">
      <t>ネツ</t>
    </rPh>
    <rPh sb="16" eb="19">
      <t>シュトクリツ</t>
    </rPh>
    <rPh sb="20" eb="23">
      <t>レイボウキ</t>
    </rPh>
    <rPh sb="24" eb="26">
      <t>テキゴウ</t>
    </rPh>
    <rPh sb="26" eb="28">
      <t>ハンテイ</t>
    </rPh>
    <rPh sb="29" eb="31">
      <t>セッテイ</t>
    </rPh>
    <rPh sb="31" eb="33">
      <t>ヘンコウ</t>
    </rPh>
    <phoneticPr fontId="2"/>
  </si>
  <si>
    <t>外皮の性能値</t>
    <rPh sb="0" eb="2">
      <t>ガイヒ</t>
    </rPh>
    <rPh sb="3" eb="5">
      <t>セイノウ</t>
    </rPh>
    <rPh sb="5" eb="6">
      <t>チ</t>
    </rPh>
    <phoneticPr fontId="2"/>
  </si>
  <si>
    <t>□</t>
    <phoneticPr fontId="2"/>
  </si>
  <si>
    <t>一次エネルギー消費量計算結果表による</t>
    <phoneticPr fontId="2"/>
  </si>
  <si>
    <t>各階平面図</t>
    <phoneticPr fontId="2"/>
  </si>
  <si>
    <t>仕様書・仕上表</t>
    <phoneticPr fontId="2"/>
  </si>
  <si>
    <t>HPJ-351-2</t>
    <phoneticPr fontId="2"/>
  </si>
  <si>
    <t>HPJ-351-3</t>
    <phoneticPr fontId="2"/>
  </si>
  <si>
    <t>・設備機器等の詳細な仕様は、一次エネルギー消費量計算結果表を参照するように様式を変更</t>
    <phoneticPr fontId="2"/>
  </si>
  <si>
    <t>・第2面　5.資金計画記載図書欄　認定申請書第4面を第6面に訂正</t>
    <rPh sb="1" eb="2">
      <t>ダイ</t>
    </rPh>
    <rPh sb="3" eb="4">
      <t>メン</t>
    </rPh>
    <rPh sb="7" eb="9">
      <t>シキン</t>
    </rPh>
    <rPh sb="9" eb="11">
      <t>ケイカク</t>
    </rPh>
    <rPh sb="11" eb="13">
      <t>キサイ</t>
    </rPh>
    <rPh sb="13" eb="15">
      <t>トショ</t>
    </rPh>
    <rPh sb="15" eb="16">
      <t>ラン</t>
    </rPh>
    <rPh sb="17" eb="19">
      <t>ニンテイ</t>
    </rPh>
    <rPh sb="19" eb="22">
      <t>シンセイショ</t>
    </rPh>
    <rPh sb="22" eb="23">
      <t>ダイ</t>
    </rPh>
    <rPh sb="24" eb="25">
      <t>メン</t>
    </rPh>
    <rPh sb="26" eb="27">
      <t>ダイ</t>
    </rPh>
    <rPh sb="28" eb="29">
      <t>メン</t>
    </rPh>
    <rPh sb="30" eb="32">
      <t>テイセイ</t>
    </rPh>
    <phoneticPr fontId="2"/>
  </si>
  <si>
    <t>HPJ-351-4</t>
    <phoneticPr fontId="2"/>
  </si>
  <si>
    <t>（第６面）</t>
    <rPh sb="1" eb="2">
      <t>ダイ</t>
    </rPh>
    <rPh sb="3" eb="4">
      <t>メン</t>
    </rPh>
    <phoneticPr fontId="2"/>
  </si>
  <si>
    <t>HPJ-351-5</t>
    <phoneticPr fontId="2"/>
  </si>
  <si>
    <t>HPJ-351-6</t>
    <phoneticPr fontId="2"/>
  </si>
  <si>
    <t>・８地域のηAC値の基準値を修正（3.2⇒6.7）</t>
    <rPh sb="2" eb="4">
      <t>チイキ</t>
    </rPh>
    <rPh sb="8" eb="9">
      <t>アタイ</t>
    </rPh>
    <rPh sb="10" eb="12">
      <t>キジュン</t>
    </rPh>
    <rPh sb="12" eb="13">
      <t>アタイ</t>
    </rPh>
    <rPh sb="14" eb="16">
      <t>シュウセイ</t>
    </rPh>
    <phoneticPr fontId="2"/>
  </si>
  <si>
    <t>HPJ-351-7</t>
    <phoneticPr fontId="2"/>
  </si>
  <si>
    <t xml:space="preserve">・別紙②シート：階数欄を追加、
ｑ値、ｍC値、ｍHの削除
</t>
    <phoneticPr fontId="2"/>
  </si>
  <si>
    <t>・第二面：劣化</t>
    <phoneticPr fontId="2"/>
  </si>
  <si>
    <t>・第二面　V２H充放電設備を追加</t>
    <rPh sb="1" eb="2">
      <t>ダイ</t>
    </rPh>
    <rPh sb="2" eb="4">
      <t>ニメン</t>
    </rPh>
    <rPh sb="8" eb="11">
      <t>ジュウホウデン</t>
    </rPh>
    <rPh sb="11" eb="13">
      <t>セツビ</t>
    </rPh>
    <rPh sb="14" eb="16">
      <t>ツイカ</t>
    </rPh>
    <phoneticPr fontId="2"/>
  </si>
  <si>
    <t>・第二面　再エネルギー利用効率化設備を追加</t>
    <rPh sb="1" eb="2">
      <t>ダイ</t>
    </rPh>
    <rPh sb="2" eb="4">
      <t>ニメン</t>
    </rPh>
    <rPh sb="5" eb="6">
      <t>サイ</t>
    </rPh>
    <rPh sb="11" eb="18">
      <t>リヨウコウリツカセツビ</t>
    </rPh>
    <rPh sb="19" eb="21">
      <t>ツイカ</t>
    </rPh>
    <phoneticPr fontId="2"/>
  </si>
  <si>
    <t>住戸数</t>
    <rPh sb="0" eb="1">
      <t>ジュウ</t>
    </rPh>
    <rPh sb="1" eb="3">
      <t>コスウ</t>
    </rPh>
    <phoneticPr fontId="2"/>
  </si>
  <si>
    <t>V2H充放電設備等の設置</t>
    <rPh sb="3" eb="6">
      <t>ジュウホウデン</t>
    </rPh>
    <rPh sb="6" eb="9">
      <t>セツビナド</t>
    </rPh>
    <rPh sb="10" eb="12">
      <t>セッチ</t>
    </rPh>
    <phoneticPr fontId="2"/>
  </si>
  <si>
    <t>（電気自動車に充電可能とする設備を含む。）</t>
    <rPh sb="1" eb="3">
      <t>デンキ</t>
    </rPh>
    <rPh sb="3" eb="6">
      <t>ジドウシャ</t>
    </rPh>
    <rPh sb="7" eb="9">
      <t>ジュウデン</t>
    </rPh>
    <rPh sb="9" eb="11">
      <t>カノウ</t>
    </rPh>
    <rPh sb="14" eb="16">
      <t>セツビ</t>
    </rPh>
    <rPh sb="17" eb="18">
      <t>フク</t>
    </rPh>
    <phoneticPr fontId="2"/>
  </si>
  <si>
    <t>建築物全体
(住戸の合計）</t>
    <rPh sb="0" eb="3">
      <t>ケンチクブツ</t>
    </rPh>
    <rPh sb="3" eb="5">
      <t>ゼンタイ</t>
    </rPh>
    <rPh sb="7" eb="9">
      <t>ジュウコ</t>
    </rPh>
    <rPh sb="10" eb="12">
      <t>ゴウケイ</t>
    </rPh>
    <phoneticPr fontId="2"/>
  </si>
  <si>
    <t>建築物全体
(住戸の合計+共用部）</t>
    <rPh sb="0" eb="3">
      <t>ケンチクブツ</t>
    </rPh>
    <rPh sb="3" eb="5">
      <t>ゼンタイ</t>
    </rPh>
    <rPh sb="7" eb="9">
      <t>ジュウコ</t>
    </rPh>
    <rPh sb="10" eb="12">
      <t>ゴウケイ</t>
    </rPh>
    <rPh sb="13" eb="16">
      <t>キョウヨウブ</t>
    </rPh>
    <phoneticPr fontId="2"/>
  </si>
  <si>
    <t>低炭素建築物　設計内容説明書　＜共同住宅等＿共用部＞　</t>
    <rPh sb="16" eb="18">
      <t>キョウドウ</t>
    </rPh>
    <rPh sb="18" eb="20">
      <t>ジュウタク</t>
    </rPh>
    <rPh sb="20" eb="21">
      <t>トウ</t>
    </rPh>
    <rPh sb="22" eb="25">
      <t>キョウヨウブ</t>
    </rPh>
    <phoneticPr fontId="2"/>
  </si>
  <si>
    <t xml:space="preserve">・第1面　「１．躯体の外皮性能等」及び「２．一次エネルギー消費量」の評価方法の選択肢を追加
</t>
    <phoneticPr fontId="2"/>
  </si>
  <si>
    <t>誘導仕様基準</t>
    <rPh sb="0" eb="2">
      <t>ユウドウ</t>
    </rPh>
    <rPh sb="2" eb="4">
      <t>シヨウ</t>
    </rPh>
    <rPh sb="4" eb="6">
      <t>キジュン</t>
    </rPh>
    <phoneticPr fontId="2"/>
  </si>
  <si>
    <t>HPJ-351-8</t>
    <phoneticPr fontId="2"/>
  </si>
  <si>
    <t>・住戸間の温度差係数</t>
    <rPh sb="1" eb="3">
      <t>ジュウコ</t>
    </rPh>
    <rPh sb="3" eb="4">
      <t>カン</t>
    </rPh>
    <rPh sb="5" eb="10">
      <t>オンドサケイスウ</t>
    </rPh>
    <phoneticPr fontId="2"/>
  </si>
  <si>
    <t>「0.05 または 0.15」を適用する</t>
    <rPh sb="16" eb="17">
      <t>テキ</t>
    </rPh>
    <phoneticPr fontId="2"/>
  </si>
  <si>
    <t>「0.0」を適用する</t>
    <rPh sb="6" eb="8">
      <t>テキヨウ</t>
    </rPh>
    <phoneticPr fontId="2"/>
  </si>
  <si>
    <t>誘導BEI</t>
    <rPh sb="0" eb="2">
      <t>ユウドウ</t>
    </rPh>
    <phoneticPr fontId="2"/>
  </si>
  <si>
    <t>設計値</t>
    <rPh sb="0" eb="2">
      <t>セッケイ</t>
    </rPh>
    <rPh sb="2" eb="3">
      <t>アタイ</t>
    </rPh>
    <phoneticPr fontId="2"/>
  </si>
  <si>
    <t>一次エネルギー消費量</t>
    <phoneticPr fontId="2"/>
  </si>
  <si>
    <t>基準値</t>
    <rPh sb="0" eb="2">
      <t>キジュン</t>
    </rPh>
    <rPh sb="2" eb="3">
      <t>チ</t>
    </rPh>
    <phoneticPr fontId="2"/>
  </si>
  <si>
    <t>一次エネルギー消費量合計
（住戸の合計）</t>
    <rPh sb="0" eb="2">
      <t>イチジ</t>
    </rPh>
    <rPh sb="7" eb="10">
      <t>ショウヒリョウ</t>
    </rPh>
    <rPh sb="10" eb="12">
      <t>ゴウケイ</t>
    </rPh>
    <rPh sb="14" eb="15">
      <t>ジュウ</t>
    </rPh>
    <rPh sb="15" eb="16">
      <t>コ</t>
    </rPh>
    <rPh sb="17" eb="19">
      <t>ゴウケイ</t>
    </rPh>
    <phoneticPr fontId="2"/>
  </si>
  <si>
    <t>基準値 （誘導基準）</t>
    <rPh sb="0" eb="2">
      <t>キジュン</t>
    </rPh>
    <rPh sb="2" eb="3">
      <t>チ</t>
    </rPh>
    <rPh sb="5" eb="9">
      <t>ユウドウキジュン</t>
    </rPh>
    <phoneticPr fontId="2"/>
  </si>
  <si>
    <t>設計値 （誘導基準）</t>
    <rPh sb="0" eb="2">
      <t>セッケイ</t>
    </rPh>
    <rPh sb="2" eb="3">
      <t>アタイ</t>
    </rPh>
    <phoneticPr fontId="2"/>
  </si>
  <si>
    <t>一次エネルギー消費量
（住戸の合計＋共用部）</t>
    <rPh sb="0" eb="2">
      <t>イチジ</t>
    </rPh>
    <rPh sb="5" eb="6">
      <t>リョウ</t>
    </rPh>
    <rPh sb="7" eb="9">
      <t>ショウヒ</t>
    </rPh>
    <rPh sb="10" eb="11">
      <t>ジュウ</t>
    </rPh>
    <rPh sb="11" eb="12">
      <t>コ</t>
    </rPh>
    <rPh sb="13" eb="15">
      <t>ゴウケイ</t>
    </rPh>
    <rPh sb="16" eb="18">
      <t>キョウヨウ</t>
    </rPh>
    <rPh sb="18" eb="19">
      <t>ブ</t>
    </rPh>
    <phoneticPr fontId="2"/>
  </si>
  <si>
    <t>低炭素建築物　設計内容説明書　＜住宅用＞</t>
    <rPh sb="16" eb="18">
      <t>ジュウタク</t>
    </rPh>
    <rPh sb="18" eb="19">
      <t>ヨウ</t>
    </rPh>
    <phoneticPr fontId="2"/>
  </si>
  <si>
    <t>住宅の名称※</t>
    <rPh sb="0" eb="2">
      <t>ジュウタク</t>
    </rPh>
    <rPh sb="3" eb="5">
      <t>メイショウ</t>
    </rPh>
    <phoneticPr fontId="2"/>
  </si>
  <si>
    <t>設計者の氏名※</t>
    <rPh sb="0" eb="3">
      <t>セッケイシャ</t>
    </rPh>
    <rPh sb="4" eb="6">
      <t>シメイ</t>
    </rPh>
    <phoneticPr fontId="2"/>
  </si>
  <si>
    <t>外壁、窓等を通しての熱の損失の防止に関する基準</t>
    <rPh sb="0" eb="2">
      <t>ガイヘキ</t>
    </rPh>
    <rPh sb="3" eb="5">
      <t>マドナド</t>
    </rPh>
    <rPh sb="6" eb="7">
      <t>トオ</t>
    </rPh>
    <rPh sb="10" eb="11">
      <t>ネツ</t>
    </rPh>
    <rPh sb="12" eb="14">
      <t>ソンシツ</t>
    </rPh>
    <rPh sb="15" eb="17">
      <t>ボウシ</t>
    </rPh>
    <rPh sb="18" eb="19">
      <t>カン</t>
    </rPh>
    <rPh sb="21" eb="23">
      <t>キジュン</t>
    </rPh>
    <phoneticPr fontId="2"/>
  </si>
  <si>
    <t>確認欄</t>
    <rPh sb="0" eb="2">
      <t>カクニン</t>
    </rPh>
    <rPh sb="2" eb="3">
      <t>ラン</t>
    </rPh>
    <phoneticPr fontId="2"/>
  </si>
  <si>
    <t>その他の
措置</t>
    <phoneticPr fontId="2"/>
  </si>
  <si>
    <t>（ １ ）及び（ ２ ）の両方に適合すること。</t>
    <rPh sb="5" eb="6">
      <t>オヨ</t>
    </rPh>
    <rPh sb="13" eb="15">
      <t>リョウホウ</t>
    </rPh>
    <rPh sb="16" eb="18">
      <t>テキゴウ</t>
    </rPh>
    <phoneticPr fontId="2"/>
  </si>
  <si>
    <t>(１)</t>
    <phoneticPr fontId="2"/>
  </si>
  <si>
    <r>
      <t xml:space="preserve">(２)
</t>
    </r>
    <r>
      <rPr>
        <u/>
        <sz val="10"/>
        <rFont val="HGｺﾞｼｯｸM"/>
        <family val="3"/>
        <charset val="128"/>
      </rPr>
      <t>いずれか
１以上の項目</t>
    </r>
    <phoneticPr fontId="2"/>
  </si>
  <si>
    <t>節水に関する取組（いずれか選択）</t>
    <phoneticPr fontId="2"/>
  </si>
  <si>
    <t>節水トイレの設置（設置する便器の半数以上）</t>
    <rPh sb="9" eb="11">
      <t>セッチ</t>
    </rPh>
    <rPh sb="13" eb="15">
      <t>ベンキ</t>
    </rPh>
    <rPh sb="16" eb="18">
      <t>ハンスウ</t>
    </rPh>
    <rPh sb="18" eb="20">
      <t>イジョウ</t>
    </rPh>
    <phoneticPr fontId="2"/>
  </si>
  <si>
    <t>節水水栓の設置（設置する水栓の半数以上）</t>
    <rPh sb="3" eb="4">
      <t>セン</t>
    </rPh>
    <rPh sb="12" eb="13">
      <t>ミズ</t>
    </rPh>
    <rPh sb="13" eb="14">
      <t>セン</t>
    </rPh>
    <phoneticPr fontId="2"/>
  </si>
  <si>
    <t>雨水等の利用のための設備の設置（いずれか選択）</t>
    <phoneticPr fontId="2"/>
  </si>
  <si>
    <t>エネルギーマネジメントに関する取組</t>
    <phoneticPr fontId="2"/>
  </si>
  <si>
    <t>ヒートアイランド対策(いずれか選択）</t>
    <phoneticPr fontId="2"/>
  </si>
  <si>
    <t>木造住宅・建築物＿木材の利用(いずれか選択）</t>
    <phoneticPr fontId="2"/>
  </si>
  <si>
    <t>高炉セメント又はフライアッシュセメントを主要構造部に使用している(いずれか選択)</t>
    <rPh sb="0" eb="2">
      <t>コウロ</t>
    </rPh>
    <rPh sb="6" eb="7">
      <t>マタ</t>
    </rPh>
    <rPh sb="20" eb="22">
      <t>シュヨウ</t>
    </rPh>
    <rPh sb="22" eb="24">
      <t>コウゾウ</t>
    </rPh>
    <rPh sb="24" eb="25">
      <t>ブ</t>
    </rPh>
    <rPh sb="26" eb="28">
      <t>シヨウ</t>
    </rPh>
    <rPh sb="37" eb="39">
      <t>センタク</t>
    </rPh>
    <phoneticPr fontId="2"/>
  </si>
  <si>
    <t>資金計画</t>
    <phoneticPr fontId="2"/>
  </si>
  <si>
    <t>再生可能エネルギー利用設備が設けられていること</t>
    <phoneticPr fontId="2"/>
  </si>
  <si>
    <t>設計内容説明書</t>
    <rPh sb="0" eb="2">
      <t>セッケイ</t>
    </rPh>
    <rPh sb="4" eb="7">
      <t>セツメイショ</t>
    </rPh>
    <rPh sb="5" eb="6">
      <t>ヨウ</t>
    </rPh>
    <phoneticPr fontId="2"/>
  </si>
  <si>
    <t>確認事項</t>
    <rPh sb="0" eb="2">
      <t>カクニン</t>
    </rPh>
    <rPh sb="2" eb="4">
      <t>ジコウ</t>
    </rPh>
    <phoneticPr fontId="2"/>
  </si>
  <si>
    <t>設計内容説明欄</t>
    <rPh sb="0" eb="2">
      <t>セッケイ</t>
    </rPh>
    <rPh sb="2" eb="4">
      <t>ナイヨウ</t>
    </rPh>
    <rPh sb="4" eb="6">
      <t>セツメイ</t>
    </rPh>
    <rPh sb="6" eb="7">
      <t>ラン</t>
    </rPh>
    <phoneticPr fontId="2"/>
  </si>
  <si>
    <t>地域の区分</t>
    <rPh sb="0" eb="2">
      <t>チイキ</t>
    </rPh>
    <rPh sb="3" eb="5">
      <t>クブン</t>
    </rPh>
    <phoneticPr fontId="2"/>
  </si>
  <si>
    <t>建物等の概要</t>
    <rPh sb="0" eb="2">
      <t>タテモノ</t>
    </rPh>
    <rPh sb="2" eb="3">
      <t>ナド</t>
    </rPh>
    <rPh sb="4" eb="6">
      <t>ガイヨウ</t>
    </rPh>
    <phoneticPr fontId="2"/>
  </si>
  <si>
    <t>地域</t>
    <phoneticPr fontId="2"/>
  </si>
  <si>
    <t>案内図</t>
    <rPh sb="0" eb="3">
      <t>アンナイズ</t>
    </rPh>
    <phoneticPr fontId="2"/>
  </si>
  <si>
    <t>仕様書・仕上表</t>
    <rPh sb="0" eb="2">
      <t>シヨウ</t>
    </rPh>
    <rPh sb="2" eb="3">
      <t>ショ</t>
    </rPh>
    <rPh sb="4" eb="6">
      <t>シアゲ</t>
    </rPh>
    <rPh sb="6" eb="7">
      <t>ヒョウ</t>
    </rPh>
    <phoneticPr fontId="2"/>
  </si>
  <si>
    <t>共同住宅</t>
    <rPh sb="0" eb="2">
      <t>キョウドウ</t>
    </rPh>
    <rPh sb="2" eb="4">
      <t>ジュウタク</t>
    </rPh>
    <phoneticPr fontId="2"/>
  </si>
  <si>
    <t>その他</t>
    <rPh sb="2" eb="3">
      <t>ホカ</t>
    </rPh>
    <phoneticPr fontId="2"/>
  </si>
  <si>
    <t>長屋</t>
    <rPh sb="0" eb="2">
      <t>ナガヤ</t>
    </rPh>
    <phoneticPr fontId="2"/>
  </si>
  <si>
    <t>共用部
※共同住宅で共用部が存する場合のみ選択</t>
    <phoneticPr fontId="2"/>
  </si>
  <si>
    <t>計算対象外</t>
    <rPh sb="0" eb="2">
      <t>ケイサン</t>
    </rPh>
    <rPh sb="2" eb="4">
      <t>タイショウ</t>
    </rPh>
    <rPh sb="4" eb="5">
      <t>ガイ</t>
    </rPh>
    <phoneticPr fontId="2"/>
  </si>
  <si>
    <t>計算対象</t>
    <rPh sb="0" eb="2">
      <t>ケイサン</t>
    </rPh>
    <rPh sb="2" eb="4">
      <t>タイショウ</t>
    </rPh>
    <phoneticPr fontId="2"/>
  </si>
  <si>
    <t>構造</t>
    <rPh sb="0" eb="2">
      <t>コウゾウ</t>
    </rPh>
    <phoneticPr fontId="2"/>
  </si>
  <si>
    <t>（構造種別を選択）</t>
    <rPh sb="1" eb="3">
      <t>コウゾウ</t>
    </rPh>
    <rPh sb="3" eb="5">
      <t>シュベツ</t>
    </rPh>
    <rPh sb="6" eb="8">
      <t>センタク</t>
    </rPh>
    <phoneticPr fontId="2"/>
  </si>
  <si>
    <t>その他の場合</t>
    <rPh sb="2" eb="3">
      <t>ホカ</t>
    </rPh>
    <rPh sb="4" eb="6">
      <t>バアイ</t>
    </rPh>
    <phoneticPr fontId="2"/>
  </si>
  <si>
    <t>外皮の概要</t>
    <rPh sb="0" eb="2">
      <t>ガイヒ</t>
    </rPh>
    <rPh sb="3" eb="5">
      <t>ガイヨウ</t>
    </rPh>
    <phoneticPr fontId="2"/>
  </si>
  <si>
    <t>評価手法等</t>
    <rPh sb="0" eb="2">
      <t>ヒョウカ</t>
    </rPh>
    <rPh sb="2" eb="4">
      <t>シュホウ</t>
    </rPh>
    <rPh sb="4" eb="5">
      <t>ナド</t>
    </rPh>
    <phoneticPr fontId="2"/>
  </si>
  <si>
    <t>仕様基準</t>
    <rPh sb="0" eb="2">
      <t>シヨウ</t>
    </rPh>
    <rPh sb="2" eb="4">
      <t>キジュン</t>
    </rPh>
    <phoneticPr fontId="2"/>
  </si>
  <si>
    <t>外皮性能基準（計算）</t>
    <rPh sb="0" eb="2">
      <t>ガイヒ</t>
    </rPh>
    <rPh sb="2" eb="4">
      <t>セイノウ</t>
    </rPh>
    <rPh sb="4" eb="6">
      <t>キジュン</t>
    </rPh>
    <rPh sb="7" eb="9">
      <t>ケイサン</t>
    </rPh>
    <phoneticPr fontId="2"/>
  </si>
  <si>
    <t>・</t>
    <phoneticPr fontId="2"/>
  </si>
  <si>
    <r>
      <t>外皮平均熱貫流率（U</t>
    </r>
    <r>
      <rPr>
        <sz val="8"/>
        <rFont val="HGSｺﾞｼｯｸM"/>
        <family val="3"/>
        <charset val="128"/>
      </rPr>
      <t>A</t>
    </r>
    <r>
      <rPr>
        <sz val="9"/>
        <rFont val="HGSｺﾞｼｯｸM"/>
        <family val="3"/>
        <charset val="128"/>
      </rPr>
      <t>値）</t>
    </r>
    <phoneticPr fontId="2"/>
  </si>
  <si>
    <t>外皮計算書</t>
    <rPh sb="0" eb="4">
      <t>ガイヒケイサン</t>
    </rPh>
    <rPh sb="4" eb="5">
      <t>ショ</t>
    </rPh>
    <phoneticPr fontId="2"/>
  </si>
  <si>
    <t>設計値</t>
    <rPh sb="0" eb="2">
      <t>セッケイ</t>
    </rPh>
    <rPh sb="2" eb="3">
      <t>チ</t>
    </rPh>
    <phoneticPr fontId="2"/>
  </si>
  <si>
    <r>
      <t>U</t>
    </r>
    <r>
      <rPr>
        <sz val="8"/>
        <rFont val="HGSｺﾞｼｯｸM"/>
        <family val="3"/>
        <charset val="128"/>
      </rPr>
      <t>A</t>
    </r>
    <r>
      <rPr>
        <sz val="9"/>
        <rFont val="HGSｺﾞｼｯｸM"/>
        <family val="3"/>
        <charset val="128"/>
      </rPr>
      <t>値計算書による</t>
    </r>
    <rPh sb="2" eb="3">
      <t>アタイ</t>
    </rPh>
    <rPh sb="3" eb="6">
      <t>ケイサンショ</t>
    </rPh>
    <phoneticPr fontId="2"/>
  </si>
  <si>
    <r>
      <t>冷房期の平均日射熱取得率（η</t>
    </r>
    <r>
      <rPr>
        <sz val="8"/>
        <rFont val="HGSｺﾞｼｯｸM"/>
        <family val="3"/>
        <charset val="128"/>
      </rPr>
      <t>AC</t>
    </r>
    <r>
      <rPr>
        <sz val="9"/>
        <rFont val="HGSｺﾞｼｯｸM"/>
        <family val="3"/>
        <charset val="128"/>
      </rPr>
      <t>値）</t>
    </r>
    <phoneticPr fontId="2"/>
  </si>
  <si>
    <t>平面図</t>
    <rPh sb="0" eb="3">
      <t>ヘイメンズ</t>
    </rPh>
    <phoneticPr fontId="2"/>
  </si>
  <si>
    <r>
      <t>η</t>
    </r>
    <r>
      <rPr>
        <sz val="8"/>
        <rFont val="HGSｺﾞｼｯｸM"/>
        <family val="3"/>
        <charset val="128"/>
      </rPr>
      <t>AC</t>
    </r>
    <r>
      <rPr>
        <sz val="9"/>
        <rFont val="HGSｺﾞｼｯｸM"/>
        <family val="3"/>
        <charset val="128"/>
      </rPr>
      <t>値計算書による</t>
    </r>
    <rPh sb="3" eb="4">
      <t>アタイ</t>
    </rPh>
    <rPh sb="4" eb="7">
      <t>ケイサンショ</t>
    </rPh>
    <phoneticPr fontId="2"/>
  </si>
  <si>
    <t>矩計図</t>
    <rPh sb="0" eb="3">
      <t>カナバカリズ</t>
    </rPh>
    <phoneticPr fontId="2"/>
  </si>
  <si>
    <t>住戸間の温度差係数
※共同住宅等の場合のみ</t>
    <rPh sb="0" eb="2">
      <t>ジュウコ</t>
    </rPh>
    <rPh sb="2" eb="3">
      <t>カン</t>
    </rPh>
    <rPh sb="4" eb="9">
      <t>オンドサケイスウ</t>
    </rPh>
    <rPh sb="11" eb="13">
      <t>キョウドウ</t>
    </rPh>
    <rPh sb="13" eb="15">
      <t>ジュウタク</t>
    </rPh>
    <rPh sb="15" eb="16">
      <t>ナド</t>
    </rPh>
    <rPh sb="17" eb="19">
      <t>バアイ</t>
    </rPh>
    <phoneticPr fontId="2"/>
  </si>
  <si>
    <t>部位詳細図</t>
    <rPh sb="0" eb="2">
      <t>ブイ</t>
    </rPh>
    <rPh sb="2" eb="5">
      <t>ショウサイズ</t>
    </rPh>
    <phoneticPr fontId="2"/>
  </si>
  <si>
    <t>試験成績書</t>
    <rPh sb="0" eb="5">
      <t>シケンセイセキショ</t>
    </rPh>
    <phoneticPr fontId="2"/>
  </si>
  <si>
    <t>仕様基準 または 誘導仕様基準</t>
    <rPh sb="0" eb="2">
      <t>シヨウ</t>
    </rPh>
    <rPh sb="2" eb="4">
      <t>キジュン</t>
    </rPh>
    <rPh sb="9" eb="15">
      <t>ユウドウシヨウキジュン</t>
    </rPh>
    <phoneticPr fontId="2"/>
  </si>
  <si>
    <t>躯体の断熱性能等</t>
    <rPh sb="0" eb="2">
      <t>クタイ</t>
    </rPh>
    <rPh sb="3" eb="5">
      <t>ダンネツ</t>
    </rPh>
    <rPh sb="5" eb="7">
      <t>セイノウ</t>
    </rPh>
    <rPh sb="7" eb="8">
      <t>ナド</t>
    </rPh>
    <phoneticPr fontId="2"/>
  </si>
  <si>
    <t>熱貫流率の基準に適合</t>
    <rPh sb="0" eb="4">
      <t>ネツカンリュウリツ</t>
    </rPh>
    <rPh sb="5" eb="7">
      <t>キジュン</t>
    </rPh>
    <rPh sb="8" eb="10">
      <t>テキゴウ</t>
    </rPh>
    <phoneticPr fontId="2"/>
  </si>
  <si>
    <t>断熱材の熱抵抗値の基準に適合</t>
    <rPh sb="0" eb="2">
      <t>ダンネツ</t>
    </rPh>
    <rPh sb="2" eb="3">
      <t>ザイ</t>
    </rPh>
    <rPh sb="4" eb="5">
      <t>ネツ</t>
    </rPh>
    <rPh sb="5" eb="7">
      <t>テイコウ</t>
    </rPh>
    <rPh sb="7" eb="8">
      <t>アタイ</t>
    </rPh>
    <rPh sb="9" eb="11">
      <t>キジュン</t>
    </rPh>
    <rPh sb="12" eb="14">
      <t>テキゴウ</t>
    </rPh>
    <phoneticPr fontId="2"/>
  </si>
  <si>
    <t>開口部の断熱性能等</t>
    <rPh sb="0" eb="3">
      <t>カイコウブ</t>
    </rPh>
    <rPh sb="4" eb="6">
      <t>ダンネツ</t>
    </rPh>
    <rPh sb="6" eb="8">
      <t>セイノウ</t>
    </rPh>
    <rPh sb="8" eb="9">
      <t>ナド</t>
    </rPh>
    <phoneticPr fontId="2"/>
  </si>
  <si>
    <t>開口部の断熱性能等の基準に適合</t>
    <rPh sb="10" eb="12">
      <t>キジュン</t>
    </rPh>
    <rPh sb="13" eb="15">
      <t>テキゴウ</t>
    </rPh>
    <phoneticPr fontId="2"/>
  </si>
  <si>
    <t>緩和措置</t>
    <rPh sb="0" eb="2">
      <t>カンワ</t>
    </rPh>
    <rPh sb="2" eb="4">
      <t>ソチ</t>
    </rPh>
    <phoneticPr fontId="2"/>
  </si>
  <si>
    <t>２％緩和適用（窓のみ対象）</t>
  </si>
  <si>
    <t>４％緩和適用（天窓以外の窓のみ対象）</t>
    <phoneticPr fontId="2"/>
  </si>
  <si>
    <t>設備の概要</t>
    <rPh sb="0" eb="2">
      <t>セツビ</t>
    </rPh>
    <rPh sb="3" eb="5">
      <t>ガイヨウ</t>
    </rPh>
    <phoneticPr fontId="2"/>
  </si>
  <si>
    <t>一次エネルギー消費量性能基準（計算）</t>
    <rPh sb="0" eb="2">
      <t>イチジ</t>
    </rPh>
    <rPh sb="7" eb="10">
      <t>ショウヒリョウ</t>
    </rPh>
    <rPh sb="10" eb="12">
      <t>セイノウ</t>
    </rPh>
    <rPh sb="12" eb="14">
      <t>キジュン</t>
    </rPh>
    <rPh sb="15" eb="17">
      <t>ケイサン</t>
    </rPh>
    <phoneticPr fontId="2"/>
  </si>
  <si>
    <t>床面積</t>
    <rPh sb="0" eb="3">
      <t>ユカメンセキ</t>
    </rPh>
    <phoneticPr fontId="2"/>
  </si>
  <si>
    <t>床面積算定表</t>
    <rPh sb="0" eb="3">
      <t>ユカメンセキ</t>
    </rPh>
    <rPh sb="3" eb="5">
      <t>サンテイ</t>
    </rPh>
    <rPh sb="5" eb="6">
      <t>ヒョウ</t>
    </rPh>
    <phoneticPr fontId="2"/>
  </si>
  <si>
    <t>空気調和設備</t>
    <rPh sb="0" eb="6">
      <t>クウキチョウワセツビ</t>
    </rPh>
    <phoneticPr fontId="2"/>
  </si>
  <si>
    <t>空気調和設備以外の機械換気設備</t>
    <rPh sb="0" eb="4">
      <t>クウキチョウワ</t>
    </rPh>
    <rPh sb="4" eb="6">
      <t>セツビ</t>
    </rPh>
    <rPh sb="6" eb="8">
      <t>イガイ</t>
    </rPh>
    <rPh sb="9" eb="11">
      <t>キカイ</t>
    </rPh>
    <rPh sb="11" eb="13">
      <t>カンキ</t>
    </rPh>
    <rPh sb="13" eb="15">
      <t>セツビ</t>
    </rPh>
    <phoneticPr fontId="2"/>
  </si>
  <si>
    <t>換気設備</t>
    <rPh sb="2" eb="4">
      <t>セツビ</t>
    </rPh>
    <phoneticPr fontId="2"/>
  </si>
  <si>
    <t>給湯設備</t>
    <rPh sb="2" eb="4">
      <t>セツビ</t>
    </rPh>
    <phoneticPr fontId="2"/>
  </si>
  <si>
    <t>照明設備</t>
    <rPh sb="0" eb="2">
      <t>ショウメイ</t>
    </rPh>
    <rPh sb="2" eb="4">
      <t>セツビ</t>
    </rPh>
    <phoneticPr fontId="2"/>
  </si>
  <si>
    <t>空気調和設備以外のエネルギー消費性能の確保に資する建築設備</t>
    <rPh sb="0" eb="2">
      <t>クウキ</t>
    </rPh>
    <rPh sb="2" eb="4">
      <t>チョウワ</t>
    </rPh>
    <rPh sb="4" eb="6">
      <t>セツビ</t>
    </rPh>
    <rPh sb="6" eb="8">
      <t>イガイ</t>
    </rPh>
    <rPh sb="19" eb="21">
      <t>カクホ</t>
    </rPh>
    <rPh sb="22" eb="23">
      <t>シ</t>
    </rPh>
    <rPh sb="25" eb="27">
      <t>ケンチク</t>
    </rPh>
    <rPh sb="27" eb="29">
      <t>セツビ</t>
    </rPh>
    <phoneticPr fontId="2"/>
  </si>
  <si>
    <t>BELS（住宅用）/　設計内容説明書マスタ</t>
    <rPh sb="5" eb="8">
      <t>ジュウタクヨウ</t>
    </rPh>
    <rPh sb="11" eb="13">
      <t>セッケイ</t>
    </rPh>
    <rPh sb="13" eb="15">
      <t>ナイヨウ</t>
    </rPh>
    <rPh sb="15" eb="18">
      <t>セツメイショ</t>
    </rPh>
    <phoneticPr fontId="2"/>
  </si>
  <si>
    <t>断熱材</t>
    <rPh sb="0" eb="3">
      <t>ダンネツザイ</t>
    </rPh>
    <phoneticPr fontId="2"/>
  </si>
  <si>
    <t>開口部の熱貫流率</t>
    <rPh sb="0" eb="3">
      <t>カイコウブ</t>
    </rPh>
    <rPh sb="4" eb="5">
      <t>ネツ</t>
    </rPh>
    <rPh sb="5" eb="7">
      <t>カンリュウ</t>
    </rPh>
    <rPh sb="7" eb="8">
      <t>リツ</t>
    </rPh>
    <phoneticPr fontId="2"/>
  </si>
  <si>
    <t>開口部の日射遮蔽仕様</t>
    <rPh sb="0" eb="3">
      <t>カイコウブ</t>
    </rPh>
    <rPh sb="4" eb="6">
      <t>ニッシャ</t>
    </rPh>
    <rPh sb="6" eb="8">
      <t>シャヘイ</t>
    </rPh>
    <rPh sb="8" eb="10">
      <t>シヨウ</t>
    </rPh>
    <phoneticPr fontId="2"/>
  </si>
  <si>
    <t>建築物の用途</t>
    <rPh sb="0" eb="3">
      <t>ケンチクブツ</t>
    </rPh>
    <rPh sb="4" eb="6">
      <t>ヨウト</t>
    </rPh>
    <phoneticPr fontId="2"/>
  </si>
  <si>
    <t>S造
外装材の熱抵抗</t>
    <rPh sb="1" eb="2">
      <t>ゾウ</t>
    </rPh>
    <rPh sb="3" eb="6">
      <t>ガイソウザイ</t>
    </rPh>
    <rPh sb="7" eb="8">
      <t>ネツ</t>
    </rPh>
    <rPh sb="8" eb="10">
      <t>テイコウ</t>
    </rPh>
    <phoneticPr fontId="2"/>
  </si>
  <si>
    <t>一部●●造</t>
    <rPh sb="0" eb="2">
      <t>イチブ</t>
    </rPh>
    <rPh sb="4" eb="5">
      <t>ゾウ</t>
    </rPh>
    <phoneticPr fontId="2"/>
  </si>
  <si>
    <t>一部木造</t>
    <rPh sb="0" eb="2">
      <t>イチブ</t>
    </rPh>
    <phoneticPr fontId="2"/>
  </si>
  <si>
    <t>該当箇所なし</t>
  </si>
  <si>
    <t>---▼仕様基準</t>
    <phoneticPr fontId="2"/>
  </si>
  <si>
    <t>---▼地域の区分が８地域の場合</t>
    <phoneticPr fontId="2"/>
  </si>
  <si>
    <t>木造（軸組構法）</t>
    <rPh sb="3" eb="5">
      <t>ジクグミ</t>
    </rPh>
    <rPh sb="5" eb="7">
      <t>コウホウ</t>
    </rPh>
    <phoneticPr fontId="2"/>
  </si>
  <si>
    <t>一部鉄骨造住宅</t>
    <rPh sb="0" eb="2">
      <t>イチブ</t>
    </rPh>
    <phoneticPr fontId="2"/>
  </si>
  <si>
    <t>グラスウール断熱材　10K相当</t>
  </si>
  <si>
    <t>2.3以下</t>
    <phoneticPr fontId="2"/>
  </si>
  <si>
    <t>開口部の日射熱取得率が0.52以下</t>
    <phoneticPr fontId="2"/>
  </si>
  <si>
    <t>0.5以上</t>
    <rPh sb="3" eb="5">
      <t>イジョウ</t>
    </rPh>
    <phoneticPr fontId="2"/>
  </si>
  <si>
    <t>木造（枠組構法）</t>
    <rPh sb="3" eb="5">
      <t>ワクグ</t>
    </rPh>
    <rPh sb="5" eb="7">
      <t>コウホウ</t>
    </rPh>
    <phoneticPr fontId="2"/>
  </si>
  <si>
    <t>一部鉄筋コンクリート造</t>
    <rPh sb="0" eb="2">
      <t>イチブ</t>
    </rPh>
    <phoneticPr fontId="2"/>
  </si>
  <si>
    <t>グラスウール断熱材　16K相当</t>
  </si>
  <si>
    <t>3.5以下</t>
    <rPh sb="3" eb="5">
      <t>イカ</t>
    </rPh>
    <phoneticPr fontId="2"/>
  </si>
  <si>
    <t>開口部の日射熱取得率が0.65以下</t>
    <phoneticPr fontId="2"/>
  </si>
  <si>
    <t>■ 選択なし（自由記述）</t>
    <rPh sb="2" eb="4">
      <t>センタク</t>
    </rPh>
    <rPh sb="7" eb="9">
      <t>ジユウ</t>
    </rPh>
    <rPh sb="9" eb="11">
      <t>キジュツ</t>
    </rPh>
    <phoneticPr fontId="2"/>
  </si>
  <si>
    <t>0.1以上0.5未満</t>
    <rPh sb="3" eb="5">
      <t>イジョウ</t>
    </rPh>
    <rPh sb="8" eb="10">
      <t>ミマン</t>
    </rPh>
    <phoneticPr fontId="2"/>
  </si>
  <si>
    <t>鉄骨造住宅</t>
  </si>
  <si>
    <t>一部その他</t>
    <rPh sb="0" eb="2">
      <t>イチブ</t>
    </rPh>
    <rPh sb="4" eb="5">
      <t>ホカ</t>
    </rPh>
    <phoneticPr fontId="2"/>
  </si>
  <si>
    <t>グラスウール断熱材　20K相当</t>
    <phoneticPr fontId="44"/>
  </si>
  <si>
    <t>4.7以下</t>
    <rPh sb="3" eb="5">
      <t>イカ</t>
    </rPh>
    <phoneticPr fontId="2"/>
  </si>
  <si>
    <t>付属部材を設ける</t>
    <phoneticPr fontId="2"/>
  </si>
  <si>
    <t>0.1未満</t>
    <rPh sb="3" eb="5">
      <t>ミマン</t>
    </rPh>
    <phoneticPr fontId="2"/>
  </si>
  <si>
    <t>鉄筋コンクリート造</t>
    <phoneticPr fontId="2"/>
  </si>
  <si>
    <t>グラスウール断熱材　24K相当</t>
    <phoneticPr fontId="2"/>
  </si>
  <si>
    <t>---▼誘導仕様基準</t>
    <rPh sb="4" eb="6">
      <t>ユウドウ</t>
    </rPh>
    <phoneticPr fontId="2"/>
  </si>
  <si>
    <t>グラスウール断熱材　32K相当</t>
  </si>
  <si>
    <t>1.9以下</t>
    <phoneticPr fontId="2"/>
  </si>
  <si>
    <t>高性能グラスウール断熱材　16K相当</t>
  </si>
  <si>
    <t>高性能グラスウール断熱材　24K相当</t>
    <phoneticPr fontId="2"/>
  </si>
  <si>
    <t>2.9以下</t>
    <phoneticPr fontId="2"/>
  </si>
  <si>
    <t>高性能グラスウール断熱材　32K相当</t>
  </si>
  <si>
    <t>高性能グラスウール断熱材　40K相当</t>
  </si>
  <si>
    <t>高性能グラスウール断熱材　48K相当</t>
    <phoneticPr fontId="2"/>
  </si>
  <si>
    <t>吹込み用グラスウール　13K相当</t>
  </si>
  <si>
    <t>吹込み用グラスウール　18K相当</t>
  </si>
  <si>
    <t>吹込み用グラスウール　30K相当</t>
  </si>
  <si>
    <t>吹込み用グラスウール　35K相当</t>
  </si>
  <si>
    <t>吹付けロックウール</t>
  </si>
  <si>
    <t>ロックウール断熱材（マット）</t>
  </si>
  <si>
    <t>ロックウール断熱材（フェルト）</t>
  </si>
  <si>
    <t>ロックウール断熱材（ボード）</t>
  </si>
  <si>
    <t>吹込み用ロックウール　25K相当</t>
    <phoneticPr fontId="2"/>
  </si>
  <si>
    <t>吹込み用ロックウール　65K相当</t>
  </si>
  <si>
    <t>吹込み用セルローズファイバー　25K</t>
  </si>
  <si>
    <t>吹込み用セルローズファイバー　45K</t>
  </si>
  <si>
    <t>吹込み用セルローズファイバー　55K</t>
  </si>
  <si>
    <t>押出法ポリスチレンフォーム　保温板　1種</t>
  </si>
  <si>
    <t>押出法ポリスチレンフォーム　保温板　2種</t>
  </si>
  <si>
    <t>押出法ポリスチレンフォーム　保温板　3種</t>
  </si>
  <si>
    <t>A種ポリエチレンフォーム　保温板　1種2号</t>
  </si>
  <si>
    <t>A種ポリエチレンフォーム　保温板　2種</t>
  </si>
  <si>
    <t>ビーズ法ポリスチレンフォーム　保温板　特号</t>
  </si>
  <si>
    <t>ビーズ法ポリスチレンフォーム　保温板　1号</t>
  </si>
  <si>
    <t>ビーズ法ポリスチレンフォーム　保温板　2号</t>
  </si>
  <si>
    <t>ビーズ法ポリスチレンフォーム　保温板　3号</t>
  </si>
  <si>
    <t>ビーズ法ポリスチレンフォーム　保温板　4号</t>
  </si>
  <si>
    <t>硬質ウレタンフォーム　保温板　2種1号</t>
  </si>
  <si>
    <t>硬質ウレタンフォーム　保温板　2種2号</t>
  </si>
  <si>
    <t>吹付け硬質ウレタンフォームA種1</t>
    <phoneticPr fontId="2"/>
  </si>
  <si>
    <t>吹付け硬質ウレタンフォームA種1H</t>
    <phoneticPr fontId="2"/>
  </si>
  <si>
    <t>吹付け硬質ウレタンフォームA種3</t>
  </si>
  <si>
    <t>フェノールフォーム　保温板　1種1号</t>
  </si>
  <si>
    <t>フェノールフォーム　保温板　1種2号</t>
  </si>
  <si>
    <t>---▼JIS A9521：2014 建築用断熱材</t>
    <rPh sb="19" eb="22">
      <t>ケンチクヨウ</t>
    </rPh>
    <rPh sb="22" eb="25">
      <t>ダンネツザイ</t>
    </rPh>
    <phoneticPr fontId="1"/>
  </si>
  <si>
    <t>JIS値 ビーズ法ポリスチレンフォーム断熱材 1号</t>
    <rPh sb="3" eb="4">
      <t>チ</t>
    </rPh>
    <phoneticPr fontId="1"/>
  </si>
  <si>
    <t>JIS値 ビーズ法ポリスチレンフォーム断熱材 2号</t>
  </si>
  <si>
    <t>JIS値 ビーズ法ポリスチレンフォーム断熱材 3号</t>
  </si>
  <si>
    <t>JIS値 ビーズ法ポリスチレンフォーム断熱材 4号</t>
  </si>
  <si>
    <t>JIS値 押出法ポリスチレンフォーム断熱材 1種 bA</t>
    <rPh sb="3" eb="4">
      <t>チ</t>
    </rPh>
    <phoneticPr fontId="1"/>
  </si>
  <si>
    <t>JIS値 押出法ポリスチレンフォーム断熱材 1種 bB</t>
  </si>
  <si>
    <t>JIS値 押出法ポリスチレンフォーム断熱材 1種 bC</t>
  </si>
  <si>
    <t>JIS値 押出法ポリスチレンフォーム断熱材 2種 bA</t>
  </si>
  <si>
    <t>JIS値 押出法ポリスチレンフォーム断熱材 2種 bB</t>
  </si>
  <si>
    <t>JIS値 押出法ポリスチレンフォーム断熱材 2種 bC</t>
  </si>
  <si>
    <t>JIS値 押出法ポリスチレンフォーム断熱材 3種 aA</t>
  </si>
  <si>
    <t>JIS値 押出法ポリスチレンフォーム断熱材 3種 aB</t>
  </si>
  <si>
    <t>JIS値 押出法ポリスチレンフォーム断熱材 3種 aC</t>
  </si>
  <si>
    <t>JIS値 押出法ポリスチレンフォーム断熱材 3種 aD</t>
  </si>
  <si>
    <t>JIS値 押出法ポリスチレンフォーム断熱材 3種 bA</t>
  </si>
  <si>
    <t>JIS値 押出法ポリスチレンフォーム断熱材 3種 bB</t>
  </si>
  <si>
    <t>JIS値 押出法ポリスチレンフォーム断熱材 3種 bC</t>
  </si>
  <si>
    <t>JIS値 押出法ポリスチレンフォーム断熱材 3種 bD</t>
  </si>
  <si>
    <t>JIS値 硬質ウレタンフォーム断熱材 1種</t>
    <rPh sb="3" eb="4">
      <t>チ</t>
    </rPh>
    <phoneticPr fontId="1"/>
  </si>
  <si>
    <t>JIS値 硬質ウレタンフォーム断熱材 2種 1号</t>
  </si>
  <si>
    <t>JIS値 硬質ウレタンフォーム断熱材 2種 2号</t>
  </si>
  <si>
    <t>JIS値 硬質ウレタンフォーム断熱材 2種 3号</t>
  </si>
  <si>
    <t>JIS値 硬質ウレタンフォーム断熱材 2種 4号</t>
  </si>
  <si>
    <t>JIS値 ポリエチレンフォーム断熱材 1種 1号</t>
    <rPh sb="3" eb="4">
      <t>チ</t>
    </rPh>
    <phoneticPr fontId="1"/>
  </si>
  <si>
    <t>JIS値 ポリエチレンフォーム断熱材 1種 2号</t>
  </si>
  <si>
    <t>JIS値 ポリエチレンフォーム断熱材 2種</t>
  </si>
  <si>
    <t>JIS値 ポリエチレンフォーム断熱材 3種</t>
  </si>
  <si>
    <t>JIS値 フェノールフォーム断熱材 1種 1号　AⅠ､AⅡ</t>
    <rPh sb="3" eb="4">
      <t>チ</t>
    </rPh>
    <phoneticPr fontId="1"/>
  </si>
  <si>
    <t>JIS値 フェノールフォーム断熱材 1種 1号　BⅠ､BⅡ</t>
  </si>
  <si>
    <t>JIS値 フェノールフォーム断熱材 1種 1号　CⅠ､CⅡ</t>
  </si>
  <si>
    <t>JIS値 フェノールフォーム断熱材 1種 1号　DⅠ､DⅡ</t>
  </si>
  <si>
    <t>JIS値 フェノールフォーム断熱材 1種 1号　EⅠ､EⅡ</t>
  </si>
  <si>
    <t>JIS値 フェノールフォーム断熱材 1種 2号　AⅠ､AⅡ</t>
  </si>
  <si>
    <t>JIS値 フェノールフォーム断熱材 1種 2号　BⅠ､BⅡ</t>
  </si>
  <si>
    <t>JIS値 フェノールフォーム断熱材 1種 2号　CⅠ､CⅡ</t>
  </si>
  <si>
    <t>JIS値 フェノールフォーム断熱材 1種 2号　DⅠ､DⅡ</t>
  </si>
  <si>
    <t>JIS値 フェノールフォーム断熱材 1種 2号　EⅠ､EⅡ</t>
  </si>
  <si>
    <t>JIS値 フェノールフォーム断熱材 1種 3号　AⅠ､AⅡ</t>
  </si>
  <si>
    <t>JIS値 フェノールフォーム断熱材 1種 3号　BⅠ､BⅡ</t>
  </si>
  <si>
    <t>JIS値 フェノールフォーム断熱材 1種 3号　CⅠ､CⅡ</t>
  </si>
  <si>
    <t>JIS値 フェノールフォーム断熱材 1種 3号　DⅠ､DⅡ</t>
  </si>
  <si>
    <t>JIS値 フェノールフォーム断熱材 1種 3号　EⅠ､EⅡ</t>
  </si>
  <si>
    <t>JIS値 フェノールフォーム断熱材 2種 1号　AⅠ､AⅡ</t>
  </si>
  <si>
    <t>JIS値 フェノールフォーム断熱材 2種 2号　AⅠ､AⅡ</t>
  </si>
  <si>
    <t>JIS値 フェノールフォーム断熱材 2種 3号　AⅠ､AⅡ</t>
  </si>
  <si>
    <t>JIS値 フェノールフォーム断熱材 3種 1号　AⅠ､AⅡ</t>
  </si>
  <si>
    <t>---▼JIS A9526：2013 建築物断熱用吹付け硬質ウレタンフォーム</t>
    <rPh sb="19" eb="22">
      <t>ケンチクブツ</t>
    </rPh>
    <rPh sb="22" eb="25">
      <t>ダンネツヨウ</t>
    </rPh>
    <rPh sb="25" eb="27">
      <t>フキツ</t>
    </rPh>
    <rPh sb="28" eb="30">
      <t>コウシツ</t>
    </rPh>
    <phoneticPr fontId="1"/>
  </si>
  <si>
    <t>JIS値 建築物断熱用吹付け硬質ウレタンフォームA種1</t>
  </si>
  <si>
    <t>JIS値 建築物断熱用吹付け硬質ウレタンフォームA種2</t>
  </si>
  <si>
    <t>JIS値 建築物断熱用吹付け硬質ウレタンフォームA種3</t>
  </si>
  <si>
    <t>JIS値 建築物断熱用吹付け硬質ウレタンフォームB種</t>
  </si>
  <si>
    <t>外皮性能の基準値</t>
    <rPh sb="0" eb="2">
      <t>ガイヒ</t>
    </rPh>
    <rPh sb="2" eb="4">
      <t>セイノウ</t>
    </rPh>
    <rPh sb="5" eb="7">
      <t>キジュン</t>
    </rPh>
    <rPh sb="7" eb="8">
      <t>チ</t>
    </rPh>
    <phoneticPr fontId="2"/>
  </si>
  <si>
    <t>住戸評価</t>
    <rPh sb="0" eb="2">
      <t>ジュウコ</t>
    </rPh>
    <rPh sb="2" eb="4">
      <t>ヒョウカ</t>
    </rPh>
    <phoneticPr fontId="2"/>
  </si>
  <si>
    <t>外皮平均日射熱取得率</t>
    <phoneticPr fontId="2"/>
  </si>
  <si>
    <t>ηAC</t>
    <phoneticPr fontId="2"/>
  </si>
  <si>
    <t>ZEH外皮基準</t>
    <rPh sb="3" eb="5">
      <t>ガイヒ</t>
    </rPh>
    <rPh sb="5" eb="7">
      <t>キジュン</t>
    </rPh>
    <phoneticPr fontId="2"/>
  </si>
  <si>
    <t>住棟評価</t>
    <rPh sb="0" eb="2">
      <t>ジュウトウ</t>
    </rPh>
    <rPh sb="2" eb="4">
      <t>ヒョウカ</t>
    </rPh>
    <phoneticPr fontId="2"/>
  </si>
  <si>
    <r>
      <t>設計の内容を示す数値や仕様の他、それらが示されている</t>
    </r>
    <r>
      <rPr>
        <u/>
        <sz val="10"/>
        <rFont val="Meiryo UI"/>
        <family val="3"/>
        <charset val="128"/>
      </rPr>
      <t>「記載図書」も必ず入力</t>
    </r>
    <r>
      <rPr>
        <sz val="10"/>
        <rFont val="Meiryo UI"/>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</si>
  <si>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r>
      <t>１）</t>
    </r>
    <r>
      <rPr>
        <u/>
        <sz val="10"/>
        <rFont val="Meiryo UI"/>
        <family val="3"/>
        <charset val="128"/>
      </rPr>
      <t>共同住宅等を対象にした設計内容説明書です。</t>
    </r>
    <rPh sb="2" eb="4">
      <t>キョウドウ</t>
    </rPh>
    <rPh sb="4" eb="6">
      <t>ジュウタク</t>
    </rPh>
    <rPh sb="6" eb="7">
      <t>ナド</t>
    </rPh>
    <rPh sb="8" eb="10">
      <t>タイショウ</t>
    </rPh>
    <rPh sb="13" eb="15">
      <t>セッケイ</t>
    </rPh>
    <rPh sb="15" eb="17">
      <t>ナイヨウ</t>
    </rPh>
    <rPh sb="17" eb="20">
      <t>セツメイショ</t>
    </rPh>
    <phoneticPr fontId="2"/>
  </si>
  <si>
    <t>※　本ツールの使用に起因する一切の不利益に関して、ハウスプラス住宅保証(株)はその責任を負いません。
　　使用者の責任においてご活用ください。　　　</t>
    <phoneticPr fontId="2"/>
  </si>
  <si>
    <t>１．設計内容説明書</t>
    <rPh sb="2" eb="4">
      <t>セッケイ</t>
    </rPh>
    <rPh sb="4" eb="6">
      <t>ナイヨウ</t>
    </rPh>
    <rPh sb="6" eb="8">
      <t>セツメイ</t>
    </rPh>
    <rPh sb="8" eb="9">
      <t>ショ</t>
    </rPh>
    <phoneticPr fontId="2"/>
  </si>
  <si>
    <t>３．提出について</t>
    <rPh sb="2" eb="4">
      <t>テイシュツ</t>
    </rPh>
    <phoneticPr fontId="2"/>
  </si>
  <si>
    <t>下表を参照の上、「○」が記載されている様式をご提出下さい。</t>
    <rPh sb="12" eb="14">
      <t>キサイ</t>
    </rPh>
    <rPh sb="19" eb="21">
      <t>ヨウシキ</t>
    </rPh>
    <phoneticPr fontId="2"/>
  </si>
  <si>
    <t>第１面</t>
    <rPh sb="0" eb="1">
      <t>ダイ</t>
    </rPh>
    <rPh sb="2" eb="3">
      <t>メン</t>
    </rPh>
    <phoneticPr fontId="2"/>
  </si>
  <si>
    <t>第３面</t>
    <rPh sb="0" eb="1">
      <t>ダイ</t>
    </rPh>
    <rPh sb="2" eb="3">
      <t>メン</t>
    </rPh>
    <phoneticPr fontId="2"/>
  </si>
  <si>
    <t>ー</t>
    <phoneticPr fontId="2"/>
  </si>
  <si>
    <t>第２面
（共用部）</t>
    <rPh sb="0" eb="1">
      <t>ダイ</t>
    </rPh>
    <rPh sb="2" eb="3">
      <t>メン</t>
    </rPh>
    <rPh sb="5" eb="8">
      <t>キョウヨウブ</t>
    </rPh>
    <phoneticPr fontId="2"/>
  </si>
  <si>
    <t>別添①※</t>
    <rPh sb="0" eb="2">
      <t>ベッテン</t>
    </rPh>
    <phoneticPr fontId="2"/>
  </si>
  <si>
    <t>　　　　　　　　　　シート名
申請の別</t>
    <rPh sb="13" eb="14">
      <t>メイ</t>
    </rPh>
    <rPh sb="15" eb="17">
      <t>シンセイ</t>
    </rPh>
    <rPh sb="16" eb="17">
      <t>ベツ</t>
    </rPh>
    <phoneticPr fontId="2"/>
  </si>
  <si>
    <t>（参考：共同住宅の補助ツール　共同住宅等の計算結果集計プログラム ｜https://house.lowenergy.jp/program）</t>
    <rPh sb="1" eb="3">
      <t>サンコウ</t>
    </rPh>
    <phoneticPr fontId="2"/>
  </si>
  <si>
    <r>
      <t>一次エネルギー消費量（</t>
    </r>
    <r>
      <rPr>
        <u/>
        <sz val="9"/>
        <rFont val="Meiryo UI"/>
        <family val="3"/>
        <charset val="128"/>
      </rPr>
      <t>その他除く</t>
    </r>
    <r>
      <rPr>
        <sz val="9"/>
        <rFont val="Meiryo UI"/>
        <family val="3"/>
        <charset val="128"/>
      </rPr>
      <t>）
（住戸の合計）</t>
    </r>
    <phoneticPr fontId="2"/>
  </si>
  <si>
    <r>
      <t>一次エネルギー消費量合計（</t>
    </r>
    <r>
      <rPr>
        <u/>
        <sz val="9"/>
        <rFont val="Meiryo UI"/>
        <family val="3"/>
        <charset val="128"/>
      </rPr>
      <t>その他除く</t>
    </r>
    <r>
      <rPr>
        <sz val="9"/>
        <rFont val="Meiryo UI"/>
        <family val="3"/>
        <charset val="128"/>
      </rPr>
      <t>）
（共用部）</t>
    </r>
    <rPh sb="21" eb="24">
      <t>キョウヨウブ</t>
    </rPh>
    <phoneticPr fontId="2"/>
  </si>
  <si>
    <r>
      <t>一次エネルギー消費量（</t>
    </r>
    <r>
      <rPr>
        <u/>
        <sz val="9"/>
        <rFont val="Meiryo UI"/>
        <family val="3"/>
        <charset val="128"/>
      </rPr>
      <t>その他除く</t>
    </r>
    <r>
      <rPr>
        <sz val="9"/>
        <rFont val="Meiryo UI"/>
        <family val="3"/>
        <charset val="128"/>
      </rPr>
      <t>）
（住戸の合計+共用部）</t>
    </r>
    <rPh sb="19" eb="21">
      <t>ジュウコ</t>
    </rPh>
    <rPh sb="22" eb="24">
      <t>ゴウケイ</t>
    </rPh>
    <rPh sb="25" eb="28">
      <t>キョウヨウブ</t>
    </rPh>
    <phoneticPr fontId="2"/>
  </si>
  <si>
    <t>設計者の氏名※</t>
    <phoneticPr fontId="2"/>
  </si>
  <si>
    <t>技術的審査
認定基準※</t>
    <rPh sb="0" eb="3">
      <t>ギジュツテキ</t>
    </rPh>
    <rPh sb="3" eb="5">
      <t>シンサ</t>
    </rPh>
    <rPh sb="6" eb="8">
      <t>ニンテイ</t>
    </rPh>
    <rPh sb="8" eb="10">
      <t>キジュン</t>
    </rPh>
    <phoneticPr fontId="2"/>
  </si>
  <si>
    <t>性能基準（計算）</t>
    <rPh sb="0" eb="2">
      <t>セイノウ</t>
    </rPh>
    <rPh sb="2" eb="4">
      <t>キジュン</t>
    </rPh>
    <rPh sb="5" eb="7">
      <t>ケイサン</t>
    </rPh>
    <phoneticPr fontId="2"/>
  </si>
  <si>
    <t>その他（共同住宅等の場合）</t>
    <rPh sb="2" eb="3">
      <t>ホカ</t>
    </rPh>
    <rPh sb="4" eb="6">
      <t>キョウドウ</t>
    </rPh>
    <rPh sb="6" eb="8">
      <t>ジュウタク</t>
    </rPh>
    <rPh sb="8" eb="9">
      <t>ナド</t>
    </rPh>
    <rPh sb="10" eb="12">
      <t>バアイ</t>
    </rPh>
    <phoneticPr fontId="2"/>
  </si>
  <si>
    <t>共同住宅等の計算結果集計プログラム計算結果による</t>
    <rPh sb="17" eb="19">
      <t>ケイサン</t>
    </rPh>
    <rPh sb="19" eb="21">
      <t>ケッカ</t>
    </rPh>
    <phoneticPr fontId="2"/>
  </si>
  <si>
    <t>共同集計表</t>
    <rPh sb="0" eb="2">
      <t>キョウドウ</t>
    </rPh>
    <rPh sb="2" eb="4">
      <t>シュウケイ</t>
    </rPh>
    <rPh sb="4" eb="5">
      <t>ヒョウ</t>
    </rPh>
    <phoneticPr fontId="2"/>
  </si>
  <si>
    <t>その他の場合（</t>
    <rPh sb="2" eb="3">
      <t>ホカ</t>
    </rPh>
    <rPh sb="4" eb="6">
      <t>バアイ</t>
    </rPh>
    <phoneticPr fontId="2"/>
  </si>
  <si>
    <t>戸</t>
    <rPh sb="0" eb="1">
      <t>ト</t>
    </rPh>
    <phoneticPr fontId="2"/>
  </si>
  <si>
    <t>※　別添については、共同住宅等の計算結果集計プログラム計算結果によることができます。
共同住宅等の計算結果集計プログラムの結果に共用部が含まれていない場合等は、別添②に集計プログラムの結果と共用部計算結果（標準入力法）から転記して提出してください。（共用部が存する場合に限る）</t>
    <rPh sb="2" eb="4">
      <t>ベッテン</t>
    </rPh>
    <rPh sb="27" eb="29">
      <t>ケイサン</t>
    </rPh>
    <rPh sb="29" eb="31">
      <t>ケッカ</t>
    </rPh>
    <rPh sb="53" eb="55">
      <t>シュウケイ</t>
    </rPh>
    <rPh sb="61" eb="63">
      <t>ケッカ</t>
    </rPh>
    <rPh sb="64" eb="67">
      <t>キョウヨウブ</t>
    </rPh>
    <rPh sb="68" eb="69">
      <t>フク</t>
    </rPh>
    <rPh sb="75" eb="77">
      <t>バアイ</t>
    </rPh>
    <rPh sb="77" eb="78">
      <t>ナド</t>
    </rPh>
    <rPh sb="80" eb="82">
      <t>ベッテン</t>
    </rPh>
    <rPh sb="84" eb="86">
      <t>シュウケイ</t>
    </rPh>
    <rPh sb="92" eb="94">
      <t>ケッカ</t>
    </rPh>
    <rPh sb="95" eb="98">
      <t>キョウヨウブ</t>
    </rPh>
    <rPh sb="98" eb="100">
      <t>ケイサン</t>
    </rPh>
    <rPh sb="100" eb="102">
      <t>ケッカ</t>
    </rPh>
    <rPh sb="103" eb="105">
      <t>ヒョウジュン</t>
    </rPh>
    <rPh sb="105" eb="107">
      <t>ニュウリョク</t>
    </rPh>
    <rPh sb="107" eb="108">
      <t>ホウ</t>
    </rPh>
    <rPh sb="111" eb="113">
      <t>テンキ</t>
    </rPh>
    <rPh sb="115" eb="117">
      <t>テイシュツ</t>
    </rPh>
    <rPh sb="125" eb="128">
      <t>キョウヨウブ</t>
    </rPh>
    <rPh sb="129" eb="130">
      <t>ゾン</t>
    </rPh>
    <rPh sb="132" eb="134">
      <t>バアイ</t>
    </rPh>
    <rPh sb="135" eb="136">
      <t>カギ</t>
    </rPh>
    <phoneticPr fontId="2"/>
  </si>
  <si>
    <t>設計者氏名※</t>
    <rPh sb="0" eb="5">
      <t>セッケイシャシメイ</t>
    </rPh>
    <phoneticPr fontId="2"/>
  </si>
  <si>
    <r>
      <t>基準値</t>
    </r>
    <r>
      <rPr>
        <sz val="9"/>
        <color rgb="FFFF0000"/>
        <rFont val="Meiryo UI"/>
        <family val="3"/>
        <charset val="128"/>
      </rPr>
      <t>（省エネ基準）</t>
    </r>
    <rPh sb="0" eb="2">
      <t>キジュン</t>
    </rPh>
    <rPh sb="2" eb="3">
      <t>チ</t>
    </rPh>
    <rPh sb="4" eb="5">
      <t>ショウ</t>
    </rPh>
    <rPh sb="7" eb="9">
      <t>キジュン</t>
    </rPh>
    <phoneticPr fontId="2"/>
  </si>
  <si>
    <t>基準値（省エネ基準）</t>
    <rPh sb="0" eb="2">
      <t>キジュン</t>
    </rPh>
    <rPh sb="2" eb="3">
      <t>チ</t>
    </rPh>
    <phoneticPr fontId="2"/>
  </si>
  <si>
    <t>設計値（誘導基準）</t>
    <rPh sb="0" eb="2">
      <t>セッケイ</t>
    </rPh>
    <rPh sb="2" eb="3">
      <t>アタイ</t>
    </rPh>
    <phoneticPr fontId="2"/>
  </si>
  <si>
    <t>基準値（誘導基準）</t>
    <rPh sb="0" eb="2">
      <t>キジュン</t>
    </rPh>
    <rPh sb="2" eb="3">
      <t>アタイ</t>
    </rPh>
    <phoneticPr fontId="2"/>
  </si>
  <si>
    <t>※　本ツールは、ハウスプラス住宅保証(株)に低炭素建築物新築等計画に係る技術的審査の申請することを目的に作成して
　　います。当社の許可なく、当該目的以外で本ツールを複写または加工し、一般に公開または配布することを禁じます。</t>
    <phoneticPr fontId="2"/>
  </si>
  <si>
    <t>２．入力について</t>
    <rPh sb="2" eb="4">
      <t>ニュウリョク</t>
    </rPh>
    <phoneticPr fontId="2"/>
  </si>
  <si>
    <t>４．その他</t>
    <rPh sb="4" eb="5">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</si>
</sst>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0_ "/>
  </numFmts>
  <fonts count="64">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明朝"/>
      <family val="1"/>
      <charset val="128"/>
    </font>
    <font>
      <sz val="13"/>
      <name val="ＭＳ Ｐ明朝"/>
      <family val="1"/>
      <charset val="128"/>
    </font>
    <font>
      <sz val="11"/>
      <name val="HGｺﾞｼｯｸM"/>
      <family val="3"/>
      <charset val="128"/>
    </font>
    <font>
      <sz val="9"/>
      <name val="HGｺﾞｼｯｸM"/>
      <family val="3"/>
      <charset val="128"/>
    </font>
    <font>
      <sz val="8"/>
      <name val="HGｺﾞｼｯｸM"/>
      <family val="3"/>
      <charset val="128"/>
    </font>
    <font>
      <sz val="9"/>
      <name val="HGSｺﾞｼｯｸM"/>
      <family val="3"/>
      <charset val="128"/>
    </font>
    <font>
      <sz val="10"/>
      <name val="HGｺﾞｼｯｸM"/>
      <family val="3"/>
      <charset val="128"/>
    </font>
    <font>
      <sz val="12"/>
      <name val="HGｺﾞｼｯｸM"/>
      <family val="3"/>
      <charset val="128"/>
    </font>
    <font>
      <sz val="8.5"/>
      <name val="HGｺﾞｼｯｸM"/>
      <family val="3"/>
      <charset val="128"/>
    </font>
    <font>
      <b/>
      <sz val="10"/>
      <name val="HGｺﾞｼｯｸM"/>
      <family val="3"/>
      <charset val="128"/>
    </font>
    <font>
      <u/>
      <sz val="10"/>
      <name val="HGｺﾞｼｯｸM"/>
      <family val="3"/>
      <charset val="128"/>
    </font>
    <font>
      <b/>
      <sz val="9"/>
      <name val="HGｺﾞｼｯｸM"/>
      <family val="3"/>
      <charset val="128"/>
    </font>
    <font>
      <sz val="9"/>
      <color indexed="81"/>
      <name val="メイリオ"/>
      <family val="3"/>
      <charset val="128"/>
    </font>
    <font>
      <sz val="9"/>
      <color indexed="81"/>
      <name val="MS P ゴシック"/>
      <family val="3"/>
      <charset val="128"/>
    </font>
    <font>
      <sz val="12"/>
      <name val="HGSｺﾞｼｯｸM"/>
      <family val="3"/>
      <charset val="128"/>
    </font>
    <font>
      <sz val="11"/>
      <name val="HGSｺﾞｼｯｸM"/>
      <family val="3"/>
      <charset val="128"/>
    </font>
    <font>
      <sz val="8"/>
      <name val="HGSｺﾞｼｯｸM"/>
      <family val="3"/>
      <charset val="128"/>
    </font>
    <font>
      <sz val="10"/>
      <name val="HGSｺﾞｼｯｸM"/>
      <family val="3"/>
      <charset val="128"/>
    </font>
    <font>
      <b/>
      <sz val="10"/>
      <name val="HGSｺﾞｼｯｸM"/>
      <family val="3"/>
      <charset val="128"/>
    </font>
    <font>
      <sz val="10"/>
      <name val="Meiryo UI"/>
      <family val="3"/>
      <charset val="128"/>
    </font>
    <font>
      <sz val="8"/>
      <name val="Meiryo UI"/>
      <family val="3"/>
      <charset val="128"/>
    </font>
    <font>
      <u/>
      <sz val="10"/>
      <color indexed="12"/>
      <name val="ＭＳ Ｐゴシック"/>
      <family val="3"/>
      <charset val="128"/>
    </font>
    <font>
      <sz val="10.5"/>
      <color rgb="FF203864"/>
      <name val="ＭＳ ゴシック"/>
      <family val="3"/>
      <charset val="128"/>
    </font>
    <font>
      <sz val="9"/>
      <name val="Meiryo UI"/>
      <family val="3"/>
      <charset val="128"/>
    </font>
    <font>
      <sz val="11"/>
      <name val="Meiryo UI"/>
      <family val="3"/>
      <charset val="128"/>
    </font>
    <font>
      <b/>
      <sz val="9"/>
      <name val="Meiryo UI"/>
      <family val="3"/>
      <charset val="128"/>
    </font>
    <font>
      <u/>
      <sz val="11"/>
      <color theme="10"/>
      <name val="ＭＳ Ｐゴシック"/>
      <family val="3"/>
      <charset val="128"/>
    </font>
    <font>
      <sz val="12"/>
      <name val="Meiryo UI"/>
      <family val="3"/>
      <charset val="128"/>
    </font>
    <font>
      <b/>
      <sz val="9"/>
      <name val="HGSｺﾞｼｯｸM"/>
      <family val="3"/>
      <charset val="128"/>
    </font>
    <font>
      <sz val="12"/>
      <color indexed="8"/>
      <name val="Meiryo UI"/>
      <family val="3"/>
      <charset val="128"/>
    </font>
    <font>
      <sz val="9"/>
      <color indexed="8"/>
      <name val="Meiryo UI"/>
      <family val="3"/>
      <charset val="128"/>
    </font>
    <font>
      <sz val="10"/>
      <color indexed="10"/>
      <name val="Meiryo UI"/>
      <family val="3"/>
      <charset val="128"/>
    </font>
    <font>
      <u/>
      <sz val="10"/>
      <name val="Meiryo UI"/>
      <family val="3"/>
      <charset val="128"/>
    </font>
    <font>
      <b/>
      <sz val="14"/>
      <name val="Meiryo UI"/>
      <family val="3"/>
      <charset val="128"/>
    </font>
    <font>
      <b/>
      <sz val="11"/>
      <name val="Meiryo UI"/>
      <family val="3"/>
      <charset val="128"/>
    </font>
    <font>
      <u/>
      <sz val="9"/>
      <color theme="10"/>
      <name val="Meiryo UI"/>
      <family val="3"/>
      <charset val="128"/>
    </font>
    <font>
      <sz val="13"/>
      <name val="Meiryo UI"/>
      <family val="3"/>
      <charset val="128"/>
    </font>
    <font>
      <u/>
      <sz val="11"/>
      <name val="Meiryo UI"/>
      <family val="3"/>
      <charset val="128"/>
    </font>
    <font>
      <u/>
      <sz val="9"/>
      <name val="Meiryo UI"/>
      <family val="3"/>
      <charset val="128"/>
    </font>
    <font>
      <b/>
      <u/>
      <sz val="9"/>
      <color indexed="81"/>
      <name val="メイリオ"/>
      <family val="3"/>
      <charset val="128"/>
    </font>
    <font>
      <sz val="9"/>
      <color rgb="FFFF0000"/>
      <name val="Meiryo UI"/>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rgb="FFCCFF66"/>
        <bgColor indexed="64"/>
      </patternFill>
    </fill>
    <fill>
      <patternFill patternType="solid">
        <fgColor theme="0" tint="-4.9989318521683403E-2"/>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hair">
        <color indexed="64"/>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5" fillId="0" borderId="0">
      <alignment vertical="center"/>
    </xf>
    <xf numFmtId="0" fontId="22" fillId="4" borderId="0" applyNumberFormat="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49" fillId="0" borderId="0" applyNumberFormat="0" applyFill="0" applyBorder="0" applyAlignment="0" applyProtection="0">
      <alignment vertical="center"/>
    </xf>
  </cellStyleXfs>
  <cellXfs count="816">
    <xf numFmtId="0" fontId="0" fillId="0" borderId="0" xfId="0">
      <alignment vertical="center"/>
    </xf>
    <xf numFmtId="0" fontId="5" fillId="24" borderId="24" xfId="0" applyFont="1" applyFill="1" applyBorder="1">
      <alignment vertical="center"/>
    </xf>
    <xf numFmtId="0" fontId="5" fillId="24" borderId="25" xfId="0" applyFont="1" applyFill="1" applyBorder="1">
      <alignment vertical="center"/>
    </xf>
    <xf numFmtId="0" fontId="5" fillId="24" borderId="26" xfId="0" applyFont="1" applyFill="1" applyBorder="1">
      <alignment vertical="center"/>
    </xf>
    <xf numFmtId="0" fontId="5" fillId="0" borderId="16" xfId="0" applyFont="1" applyBorder="1" applyAlignment="1">
      <alignment horizontal="center" vertical="center"/>
    </xf>
    <xf numFmtId="0" fontId="5" fillId="0" borderId="27" xfId="0" applyFont="1" applyBorder="1">
      <alignment vertical="center"/>
    </xf>
    <xf numFmtId="0" fontId="5" fillId="0" borderId="0" xfId="0" applyFont="1">
      <alignment vertical="center"/>
    </xf>
    <xf numFmtId="0" fontId="5" fillId="0" borderId="28" xfId="0" applyFont="1" applyBorder="1">
      <alignment vertical="center"/>
    </xf>
    <xf numFmtId="0" fontId="5" fillId="0" borderId="19" xfId="0" applyFont="1" applyBorder="1">
      <alignment vertical="center"/>
    </xf>
    <xf numFmtId="0" fontId="5" fillId="0" borderId="19" xfId="0" applyFont="1" applyBorder="1" applyAlignment="1">
      <alignment horizontal="center" vertical="center"/>
    </xf>
    <xf numFmtId="0" fontId="5" fillId="0" borderId="20" xfId="0" applyFont="1" applyBorder="1">
      <alignment vertical="center"/>
    </xf>
    <xf numFmtId="0" fontId="0" fillId="0" borderId="16" xfId="0" applyBorder="1">
      <alignment vertical="center"/>
    </xf>
    <xf numFmtId="0" fontId="5" fillId="0" borderId="3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0" fillId="0" borderId="27" xfId="0" applyBorder="1">
      <alignment vertical="center"/>
    </xf>
    <xf numFmtId="0" fontId="3" fillId="26" borderId="30" xfId="0" applyFont="1" applyFill="1" applyBorder="1">
      <alignment vertical="center"/>
    </xf>
    <xf numFmtId="0" fontId="3" fillId="26" borderId="27" xfId="0" applyFont="1" applyFill="1" applyBorder="1">
      <alignment vertical="center"/>
    </xf>
    <xf numFmtId="0" fontId="0" fillId="0" borderId="31"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34" xfId="0" applyFont="1" applyBorder="1">
      <alignment vertical="center"/>
    </xf>
    <xf numFmtId="0" fontId="3" fillId="0" borderId="0" xfId="0" applyFont="1" applyAlignment="1">
      <alignment horizontal="center" vertical="center"/>
    </xf>
    <xf numFmtId="0" fontId="4" fillId="0" borderId="0" xfId="0" applyFont="1">
      <alignment vertical="center"/>
    </xf>
    <xf numFmtId="0" fontId="3" fillId="0" borderId="19" xfId="0" applyFont="1" applyBorder="1">
      <alignment vertical="center"/>
    </xf>
    <xf numFmtId="0" fontId="3" fillId="0" borderId="14" xfId="0" applyFont="1" applyBorder="1">
      <alignment vertical="center"/>
    </xf>
    <xf numFmtId="0" fontId="2" fillId="0" borderId="0" xfId="0" applyFont="1" applyAlignment="1">
      <alignment horizontal="center" vertical="center"/>
    </xf>
    <xf numFmtId="0" fontId="1" fillId="26" borderId="21" xfId="0" applyFont="1" applyFill="1" applyBorder="1">
      <alignment vertical="center"/>
    </xf>
    <xf numFmtId="0" fontId="1" fillId="0" borderId="32" xfId="0" applyFont="1" applyBorder="1" applyAlignment="1">
      <alignment horizontal="center" vertical="center"/>
    </xf>
    <xf numFmtId="0" fontId="1" fillId="26" borderId="0" xfId="0" applyFont="1" applyFill="1">
      <alignment vertical="center"/>
    </xf>
    <xf numFmtId="0" fontId="1" fillId="26" borderId="16" xfId="0" applyFont="1" applyFill="1" applyBorder="1">
      <alignment vertical="center"/>
    </xf>
    <xf numFmtId="0" fontId="1" fillId="26" borderId="28" xfId="0" applyFont="1" applyFill="1" applyBorder="1">
      <alignment vertical="center"/>
    </xf>
    <xf numFmtId="0" fontId="1" fillId="26" borderId="19" xfId="0" applyFont="1" applyFill="1" applyBorder="1">
      <alignment vertical="center"/>
    </xf>
    <xf numFmtId="0" fontId="1" fillId="26" borderId="20" xfId="0" applyFont="1" applyFill="1" applyBorder="1">
      <alignment vertical="center"/>
    </xf>
    <xf numFmtId="0" fontId="24" fillId="0" borderId="0" xfId="0" applyFont="1" applyAlignment="1">
      <alignment horizontal="center" vertical="center"/>
    </xf>
    <xf numFmtId="0" fontId="4" fillId="25" borderId="0" xfId="0" applyFont="1" applyFill="1" applyAlignment="1" applyProtection="1">
      <alignment horizontal="left" vertical="center"/>
      <protection locked="0"/>
    </xf>
    <xf numFmtId="0" fontId="3" fillId="31" borderId="0" xfId="0" applyFont="1" applyFill="1">
      <alignment vertical="center"/>
    </xf>
    <xf numFmtId="0" fontId="3" fillId="31" borderId="34" xfId="0" applyFont="1" applyFill="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right" vertical="center"/>
    </xf>
    <xf numFmtId="0" fontId="28" fillId="0" borderId="0" xfId="0" applyFont="1">
      <alignment vertical="center"/>
    </xf>
    <xf numFmtId="0" fontId="28" fillId="0" borderId="117" xfId="0" applyFont="1" applyBorder="1" applyAlignment="1">
      <alignment horizontal="center" vertical="center"/>
    </xf>
    <xf numFmtId="49" fontId="28" fillId="0" borderId="117" xfId="0" applyNumberFormat="1" applyFont="1" applyBorder="1" applyAlignment="1" applyProtection="1">
      <alignment horizontal="left" vertical="center" indent="1"/>
      <protection locked="0"/>
    </xf>
    <xf numFmtId="0" fontId="3" fillId="0" borderId="56" xfId="0" applyFont="1" applyBorder="1">
      <alignment vertical="center"/>
    </xf>
    <xf numFmtId="0" fontId="3" fillId="0" borderId="11"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29" fillId="0" borderId="49"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center" vertical="center"/>
    </xf>
    <xf numFmtId="0" fontId="26" fillId="0" borderId="34" xfId="0" applyFont="1" applyBorder="1" applyAlignment="1">
      <alignment horizontal="center" vertical="center"/>
    </xf>
    <xf numFmtId="0" fontId="26" fillId="0" borderId="63" xfId="0" applyFont="1" applyBorder="1" applyAlignment="1">
      <alignment horizontal="center" vertical="center"/>
    </xf>
    <xf numFmtId="0" fontId="26" fillId="0" borderId="65" xfId="0" applyFont="1" applyBorder="1" applyAlignment="1">
      <alignment horizontal="center" vertical="center"/>
    </xf>
    <xf numFmtId="0" fontId="26" fillId="0" borderId="10" xfId="0" applyFont="1" applyBorder="1" applyAlignment="1">
      <alignment horizontal="center" vertical="center"/>
    </xf>
    <xf numFmtId="0" fontId="26" fillId="0" borderId="38" xfId="0" applyFont="1" applyBorder="1" applyAlignment="1">
      <alignment horizontal="center" vertical="center"/>
    </xf>
    <xf numFmtId="0" fontId="30" fillId="0" borderId="107" xfId="0" applyFont="1" applyBorder="1" applyAlignment="1">
      <alignment horizontal="center" vertical="center"/>
    </xf>
    <xf numFmtId="0" fontId="31" fillId="0" borderId="21" xfId="0" applyFont="1" applyBorder="1">
      <alignment vertical="center"/>
    </xf>
    <xf numFmtId="0" fontId="31" fillId="0" borderId="48" xfId="0" applyFont="1" applyBorder="1">
      <alignment vertical="center"/>
    </xf>
    <xf numFmtId="0" fontId="30" fillId="24" borderId="21" xfId="0" applyFont="1" applyFill="1" applyBorder="1" applyAlignment="1" applyProtection="1">
      <alignment horizontal="center" vertical="center"/>
      <protection locked="0"/>
    </xf>
    <xf numFmtId="0" fontId="27" fillId="25" borderId="21" xfId="0" applyFont="1" applyFill="1" applyBorder="1" applyProtection="1">
      <alignment vertical="center"/>
      <protection locked="0"/>
    </xf>
    <xf numFmtId="0" fontId="27" fillId="25" borderId="22" xfId="0" applyFont="1" applyFill="1" applyBorder="1" applyProtection="1">
      <alignment vertical="center"/>
      <protection locked="0"/>
    </xf>
    <xf numFmtId="0" fontId="26" fillId="0" borderId="0" xfId="0" applyFont="1" applyProtection="1">
      <alignment vertical="center"/>
      <protection locked="0"/>
    </xf>
    <xf numFmtId="0" fontId="26" fillId="0" borderId="56" xfId="0" applyFont="1" applyBorder="1" applyProtection="1">
      <alignment vertical="center"/>
      <protection locked="0"/>
    </xf>
    <xf numFmtId="0" fontId="30" fillId="0" borderId="108" xfId="0" applyFont="1" applyBorder="1" applyAlignment="1">
      <alignment horizontal="center" vertical="center"/>
    </xf>
    <xf numFmtId="0" fontId="30" fillId="24" borderId="0" xfId="0" applyFont="1" applyFill="1" applyAlignment="1" applyProtection="1">
      <alignment horizontal="center" vertical="center"/>
      <protection locked="0"/>
    </xf>
    <xf numFmtId="0" fontId="27" fillId="25" borderId="0" xfId="0" applyFont="1" applyFill="1" applyAlignment="1" applyProtection="1">
      <alignment horizontal="left" vertical="center"/>
      <protection locked="0"/>
    </xf>
    <xf numFmtId="0" fontId="27" fillId="25" borderId="0" xfId="0" applyFont="1" applyFill="1" applyProtection="1">
      <alignment vertical="center"/>
      <protection locked="0"/>
    </xf>
    <xf numFmtId="0" fontId="27" fillId="25" borderId="16" xfId="0" applyFont="1" applyFill="1" applyBorder="1" applyProtection="1">
      <alignment vertical="center"/>
      <protection locked="0"/>
    </xf>
    <xf numFmtId="0" fontId="29" fillId="0" borderId="44" xfId="0" applyFont="1" applyBorder="1" applyAlignment="1">
      <alignment vertical="top" wrapText="1"/>
    </xf>
    <xf numFmtId="0" fontId="29" fillId="0" borderId="0" xfId="0" applyFont="1" applyAlignment="1">
      <alignment vertical="top" wrapText="1"/>
    </xf>
    <xf numFmtId="0" fontId="29" fillId="0" borderId="16" xfId="0" applyFont="1" applyBorder="1" applyAlignment="1">
      <alignment vertical="top" wrapText="1"/>
    </xf>
    <xf numFmtId="0" fontId="30" fillId="24" borderId="107" xfId="0" applyFont="1" applyFill="1" applyBorder="1" applyProtection="1">
      <alignment vertical="center"/>
      <protection locked="0"/>
    </xf>
    <xf numFmtId="0" fontId="26" fillId="0" borderId="21" xfId="0" applyFont="1" applyBorder="1">
      <alignment vertical="center"/>
    </xf>
    <xf numFmtId="0" fontId="30" fillId="24" borderId="108" xfId="0" applyFont="1" applyFill="1" applyBorder="1" applyProtection="1">
      <alignment vertical="center"/>
      <protection locked="0"/>
    </xf>
    <xf numFmtId="0" fontId="26" fillId="0" borderId="15" xfId="0" applyFont="1" applyBorder="1" applyAlignment="1">
      <alignment vertical="top" wrapText="1"/>
    </xf>
    <xf numFmtId="0" fontId="30" fillId="24" borderId="62" xfId="0" applyFont="1" applyFill="1" applyBorder="1" applyAlignment="1" applyProtection="1">
      <alignment horizontal="center" vertical="center"/>
      <protection locked="0"/>
    </xf>
    <xf numFmtId="0" fontId="26" fillId="0" borderId="60" xfId="0" applyFont="1" applyBorder="1">
      <alignment vertical="center"/>
    </xf>
    <xf numFmtId="0" fontId="26" fillId="0" borderId="60" xfId="0" applyFont="1" applyBorder="1" applyAlignment="1">
      <alignment horizontal="center" vertical="center"/>
    </xf>
    <xf numFmtId="0" fontId="3" fillId="0" borderId="60" xfId="0" applyFont="1" applyBorder="1">
      <alignment vertical="center"/>
    </xf>
    <xf numFmtId="0" fontId="26" fillId="0" borderId="59" xfId="0" applyFont="1" applyBorder="1">
      <alignment vertical="center"/>
    </xf>
    <xf numFmtId="0" fontId="30" fillId="24" borderId="15" xfId="0" applyFont="1" applyFill="1" applyBorder="1" applyAlignment="1" applyProtection="1">
      <alignment horizontal="center" vertical="center"/>
      <protection locked="0"/>
    </xf>
    <xf numFmtId="0" fontId="26" fillId="0" borderId="0" xfId="0" applyFont="1" applyAlignment="1">
      <alignment horizontal="center" vertical="center"/>
    </xf>
    <xf numFmtId="0" fontId="26" fillId="0" borderId="23" xfId="0" applyFont="1" applyBorder="1">
      <alignment vertical="center"/>
    </xf>
    <xf numFmtId="0" fontId="30" fillId="24" borderId="109" xfId="0" applyFont="1" applyFill="1" applyBorder="1" applyProtection="1">
      <alignment vertical="center"/>
      <protection locked="0"/>
    </xf>
    <xf numFmtId="0" fontId="26" fillId="0" borderId="46" xfId="0" applyFont="1" applyBorder="1" applyAlignment="1">
      <alignment vertical="top" wrapText="1"/>
    </xf>
    <xf numFmtId="0" fontId="30" fillId="24" borderId="46" xfId="0" applyFont="1" applyFill="1" applyBorder="1" applyAlignment="1" applyProtection="1">
      <alignment horizontal="center" vertical="center"/>
      <protection locked="0"/>
    </xf>
    <xf numFmtId="0" fontId="26" fillId="0" borderId="19" xfId="0" applyFont="1" applyBorder="1">
      <alignment vertical="center"/>
    </xf>
    <xf numFmtId="0" fontId="26" fillId="0" borderId="19" xfId="0" applyFont="1" applyBorder="1" applyAlignment="1">
      <alignment horizontal="center" vertical="center"/>
    </xf>
    <xf numFmtId="0" fontId="26" fillId="0" borderId="47" xfId="0" applyFont="1" applyBorder="1">
      <alignment vertical="center"/>
    </xf>
    <xf numFmtId="0" fontId="27" fillId="25" borderId="19" xfId="0" applyFont="1" applyFill="1" applyBorder="1" applyAlignment="1" applyProtection="1">
      <alignment horizontal="left" vertical="center"/>
      <protection locked="0"/>
    </xf>
    <xf numFmtId="0" fontId="27" fillId="25" borderId="19" xfId="0" applyFont="1" applyFill="1" applyBorder="1" applyProtection="1">
      <alignment vertical="center"/>
      <protection locked="0"/>
    </xf>
    <xf numFmtId="0" fontId="27" fillId="25" borderId="20" xfId="0" applyFont="1" applyFill="1" applyBorder="1" applyProtection="1">
      <alignment vertical="center"/>
      <protection locked="0"/>
    </xf>
    <xf numFmtId="49" fontId="29" fillId="0" borderId="27" xfId="0" applyNumberFormat="1" applyFont="1" applyBorder="1" applyAlignment="1">
      <alignment horizontal="center" vertical="top" wrapText="1"/>
    </xf>
    <xf numFmtId="49" fontId="29" fillId="0" borderId="0" xfId="0" applyNumberFormat="1" applyFont="1" applyAlignment="1">
      <alignment horizontal="center" vertical="top" wrapText="1"/>
    </xf>
    <xf numFmtId="49" fontId="29" fillId="0" borderId="23" xfId="0" applyNumberFormat="1" applyFont="1" applyBorder="1" applyAlignment="1">
      <alignment horizontal="center" vertical="top" wrapText="1"/>
    </xf>
    <xf numFmtId="0" fontId="23" fillId="0" borderId="27" xfId="0" applyFont="1" applyBorder="1">
      <alignment vertical="center"/>
    </xf>
    <xf numFmtId="0" fontId="23" fillId="0" borderId="0" xfId="0" applyFont="1">
      <alignment vertical="center"/>
    </xf>
    <xf numFmtId="0" fontId="26" fillId="0" borderId="44" xfId="0" applyFont="1" applyBorder="1" applyAlignment="1">
      <alignment vertical="top" wrapText="1"/>
    </xf>
    <xf numFmtId="0" fontId="26" fillId="0" borderId="0" xfId="0" applyFont="1" applyAlignment="1">
      <alignment vertical="top" wrapText="1"/>
    </xf>
    <xf numFmtId="0" fontId="26" fillId="0" borderId="16" xfId="0" applyFont="1" applyBorder="1" applyAlignment="1">
      <alignment vertical="top" wrapText="1"/>
    </xf>
    <xf numFmtId="49" fontId="26" fillId="0" borderId="27" xfId="0" applyNumberFormat="1" applyFont="1" applyBorder="1" applyAlignment="1">
      <alignment vertical="top" wrapText="1"/>
    </xf>
    <xf numFmtId="49" fontId="26" fillId="0" borderId="0" xfId="0" applyNumberFormat="1" applyFont="1" applyAlignment="1">
      <alignment vertical="top" wrapText="1"/>
    </xf>
    <xf numFmtId="0" fontId="3" fillId="0" borderId="23" xfId="0" applyFont="1" applyBorder="1">
      <alignment vertical="center"/>
    </xf>
    <xf numFmtId="0" fontId="3" fillId="0" borderId="21" xfId="0" applyFont="1" applyBorder="1">
      <alignment vertical="center"/>
    </xf>
    <xf numFmtId="0" fontId="26" fillId="0" borderId="48" xfId="0" applyFont="1" applyBorder="1">
      <alignment vertical="center"/>
    </xf>
    <xf numFmtId="0" fontId="30" fillId="0" borderId="62" xfId="0" applyFont="1" applyBorder="1" applyAlignment="1">
      <alignment horizontal="center" vertical="center"/>
    </xf>
    <xf numFmtId="0" fontId="26" fillId="0" borderId="60" xfId="0" applyFont="1" applyBorder="1" applyAlignment="1">
      <alignment horizontal="left" vertical="center"/>
    </xf>
    <xf numFmtId="0" fontId="26" fillId="0" borderId="46" xfId="0" applyFont="1" applyBorder="1">
      <alignment vertical="center"/>
    </xf>
    <xf numFmtId="0" fontId="30" fillId="24" borderId="19" xfId="0" applyFont="1" applyFill="1" applyBorder="1" applyAlignment="1" applyProtection="1">
      <alignment horizontal="center" vertical="center"/>
      <protection locked="0"/>
    </xf>
    <xf numFmtId="0" fontId="26" fillId="0" borderId="0" xfId="0" applyFont="1" applyAlignment="1">
      <alignment horizontal="left" vertical="top" wrapText="1"/>
    </xf>
    <xf numFmtId="0" fontId="30" fillId="24" borderId="61" xfId="0" applyFont="1" applyFill="1" applyBorder="1" applyAlignment="1" applyProtection="1">
      <alignment horizontal="center" vertical="center"/>
      <protection locked="0"/>
    </xf>
    <xf numFmtId="0" fontId="26" fillId="0" borderId="60" xfId="0" applyFont="1" applyBorder="1" applyAlignment="1">
      <alignment horizontal="right" vertical="center"/>
    </xf>
    <xf numFmtId="0" fontId="26" fillId="0" borderId="15" xfId="0" applyFont="1" applyBorder="1">
      <alignment vertical="center"/>
    </xf>
    <xf numFmtId="0" fontId="26" fillId="0" borderId="61" xfId="0" applyFont="1" applyBorder="1">
      <alignment vertical="center"/>
    </xf>
    <xf numFmtId="0" fontId="26" fillId="0" borderId="62" xfId="0" applyFont="1" applyBorder="1">
      <alignment vertical="center"/>
    </xf>
    <xf numFmtId="0" fontId="30" fillId="24" borderId="12" xfId="0" applyFont="1" applyFill="1" applyBorder="1" applyAlignment="1" applyProtection="1">
      <alignment horizontal="center" vertical="center"/>
      <protection locked="0"/>
    </xf>
    <xf numFmtId="0" fontId="26" fillId="0" borderId="11" xfId="0" applyFont="1" applyBorder="1">
      <alignment vertical="center"/>
    </xf>
    <xf numFmtId="0" fontId="26" fillId="0" borderId="43" xfId="0" applyFont="1" applyBorder="1">
      <alignment vertical="center"/>
    </xf>
    <xf numFmtId="0" fontId="26" fillId="0" borderId="11" xfId="0" applyFont="1" applyBorder="1" applyAlignment="1">
      <alignment vertical="top" wrapText="1"/>
    </xf>
    <xf numFmtId="0" fontId="26" fillId="0" borderId="43" xfId="0" applyFont="1" applyBorder="1" applyAlignment="1">
      <alignment vertical="top" wrapText="1"/>
    </xf>
    <xf numFmtId="0" fontId="26" fillId="0" borderId="15" xfId="0" applyFont="1" applyBorder="1" applyAlignment="1">
      <alignment vertical="top"/>
    </xf>
    <xf numFmtId="0" fontId="27" fillId="25" borderId="21" xfId="0" applyFont="1" applyFill="1" applyBorder="1" applyAlignment="1" applyProtection="1">
      <alignment horizontal="left" vertical="center"/>
      <protection locked="0"/>
    </xf>
    <xf numFmtId="0" fontId="26" fillId="0" borderId="27" xfId="0" applyFont="1" applyBorder="1" applyAlignment="1">
      <alignment vertical="top" wrapText="1"/>
    </xf>
    <xf numFmtId="0" fontId="30" fillId="24" borderId="108" xfId="0" applyFont="1" applyFill="1" applyBorder="1" applyAlignment="1" applyProtection="1">
      <alignment horizontal="center" vertical="center"/>
      <protection locked="0"/>
    </xf>
    <xf numFmtId="0" fontId="3" fillId="0" borderId="47" xfId="0" applyFont="1" applyBorder="1">
      <alignment vertical="center"/>
    </xf>
    <xf numFmtId="0" fontId="26" fillId="0" borderId="21" xfId="0" applyFont="1" applyBorder="1" applyAlignment="1">
      <alignment vertical="top"/>
    </xf>
    <xf numFmtId="0" fontId="30" fillId="24" borderId="107" xfId="0" applyFont="1" applyFill="1" applyBorder="1" applyAlignment="1" applyProtection="1">
      <alignment horizontal="center" vertical="center"/>
      <protection locked="0"/>
    </xf>
    <xf numFmtId="0" fontId="27" fillId="0" borderId="27" xfId="0" applyFont="1" applyBorder="1">
      <alignment vertical="center"/>
    </xf>
    <xf numFmtId="0" fontId="26" fillId="0" borderId="0" xfId="0" applyFont="1" applyAlignment="1">
      <alignment vertical="top"/>
    </xf>
    <xf numFmtId="0" fontId="26" fillId="0" borderId="23" xfId="0" applyFont="1" applyBorder="1" applyAlignment="1">
      <alignment horizontal="center" vertical="center"/>
    </xf>
    <xf numFmtId="0" fontId="30" fillId="0" borderId="21" xfId="0" applyFont="1" applyBorder="1" applyAlignment="1">
      <alignment horizontal="center" vertical="center"/>
    </xf>
    <xf numFmtId="0" fontId="26" fillId="0" borderId="21" xfId="0" applyFont="1" applyBorder="1" applyProtection="1">
      <alignment vertical="center"/>
      <protection locked="0"/>
    </xf>
    <xf numFmtId="0" fontId="26" fillId="0" borderId="57" xfId="0" applyFont="1" applyBorder="1" applyProtection="1">
      <alignment vertical="center"/>
      <protection locked="0"/>
    </xf>
    <xf numFmtId="0" fontId="26" fillId="0" borderId="44" xfId="0" applyFont="1" applyBorder="1" applyAlignment="1">
      <alignment horizontal="left" vertical="top" wrapText="1"/>
    </xf>
    <xf numFmtId="0" fontId="26" fillId="0" borderId="16" xfId="0" applyFont="1" applyBorder="1" applyAlignment="1">
      <alignment horizontal="left" vertical="top" wrapText="1"/>
    </xf>
    <xf numFmtId="0" fontId="30" fillId="0" borderId="0" xfId="0" applyFont="1" applyAlignment="1">
      <alignment horizontal="center" vertical="center"/>
    </xf>
    <xf numFmtId="0" fontId="26" fillId="0" borderId="19" xfId="0" applyFont="1" applyBorder="1" applyProtection="1">
      <alignment vertical="center"/>
      <protection locked="0"/>
    </xf>
    <xf numFmtId="0" fontId="26" fillId="0" borderId="58" xfId="0" applyFont="1" applyBorder="1" applyProtection="1">
      <alignment vertical="center"/>
      <protection locked="0"/>
    </xf>
    <xf numFmtId="0" fontId="26" fillId="0" borderId="14" xfId="0" applyFont="1" applyBorder="1">
      <alignment vertical="center"/>
    </xf>
    <xf numFmtId="0" fontId="26" fillId="0" borderId="51" xfId="0" applyFont="1" applyBorder="1">
      <alignment vertical="center"/>
    </xf>
    <xf numFmtId="0" fontId="30" fillId="24" borderId="14" xfId="0" applyFont="1" applyFill="1" applyBorder="1" applyAlignment="1" applyProtection="1">
      <alignment horizontal="center" vertical="center"/>
      <protection locked="0"/>
    </xf>
    <xf numFmtId="0" fontId="27" fillId="25" borderId="14" xfId="0" applyFont="1" applyFill="1" applyBorder="1" applyProtection="1">
      <alignment vertical="center"/>
      <protection locked="0"/>
    </xf>
    <xf numFmtId="0" fontId="27" fillId="25" borderId="17" xfId="0" applyFont="1" applyFill="1" applyBorder="1" applyProtection="1">
      <alignment vertical="center"/>
      <protection locked="0"/>
    </xf>
    <xf numFmtId="0" fontId="26" fillId="0" borderId="14" xfId="0" applyFont="1" applyBorder="1" applyProtection="1">
      <alignment vertical="center"/>
      <protection locked="0"/>
    </xf>
    <xf numFmtId="0" fontId="26" fillId="0" borderId="42" xfId="0" applyFont="1" applyBorder="1" applyProtection="1">
      <alignment vertical="center"/>
      <protection locked="0"/>
    </xf>
    <xf numFmtId="0" fontId="37" fillId="24" borderId="69" xfId="0" applyFont="1" applyFill="1" applyBorder="1" applyAlignment="1" applyProtection="1">
      <alignment horizontal="center" vertical="center"/>
      <protection locked="0"/>
    </xf>
    <xf numFmtId="0" fontId="37" fillId="24" borderId="15" xfId="0" applyFont="1" applyFill="1" applyBorder="1" applyAlignment="1" applyProtection="1">
      <alignment horizontal="center" vertical="center"/>
      <protection locked="0"/>
    </xf>
    <xf numFmtId="0" fontId="37" fillId="24" borderId="12" xfId="0" applyFont="1" applyFill="1" applyBorder="1" applyAlignment="1" applyProtection="1">
      <alignment horizontal="center" vertical="center"/>
      <protection locked="0"/>
    </xf>
    <xf numFmtId="0" fontId="28" fillId="0" borderId="11" xfId="0" applyFont="1" applyBorder="1">
      <alignment vertical="center"/>
    </xf>
    <xf numFmtId="0" fontId="37" fillId="24" borderId="13" xfId="0" applyFont="1" applyFill="1" applyBorder="1" applyAlignment="1" applyProtection="1">
      <alignment horizontal="center" vertical="center"/>
      <protection locked="0"/>
    </xf>
    <xf numFmtId="0" fontId="28" fillId="0" borderId="40" xfId="0" applyFont="1" applyBorder="1">
      <alignment vertical="center"/>
    </xf>
    <xf numFmtId="0" fontId="37" fillId="24" borderId="70" xfId="0" applyFont="1" applyFill="1" applyBorder="1" applyAlignment="1" applyProtection="1">
      <alignment horizontal="center" vertical="center"/>
      <protection locked="0"/>
    </xf>
    <xf numFmtId="0" fontId="28" fillId="0" borderId="14" xfId="0" applyFont="1" applyBorder="1">
      <alignment vertical="center"/>
    </xf>
    <xf numFmtId="0" fontId="38" fillId="0" borderId="0" xfId="0" applyFont="1">
      <alignment vertical="center"/>
    </xf>
    <xf numFmtId="0" fontId="39" fillId="0" borderId="0" xfId="0" applyFont="1" applyAlignment="1">
      <alignment horizontal="right" vertical="center"/>
    </xf>
    <xf numFmtId="0" fontId="28" fillId="0" borderId="21" xfId="0" applyFont="1" applyBorder="1">
      <alignment vertical="center"/>
    </xf>
    <xf numFmtId="0" fontId="37" fillId="24" borderId="21"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28" fillId="0" borderId="23" xfId="0" applyFont="1" applyBorder="1">
      <alignment vertical="center"/>
    </xf>
    <xf numFmtId="0" fontId="37" fillId="24" borderId="0" xfId="0" applyFont="1" applyFill="1" applyAlignment="1" applyProtection="1">
      <alignment horizontal="center" vertical="center"/>
      <protection locked="0"/>
    </xf>
    <xf numFmtId="0" fontId="39" fillId="25" borderId="0" xfId="0" applyFont="1" applyFill="1" applyAlignment="1" applyProtection="1">
      <alignment horizontal="left" vertical="center"/>
      <protection locked="0"/>
    </xf>
    <xf numFmtId="0" fontId="39" fillId="25" borderId="16" xfId="0" applyFont="1" applyFill="1" applyBorder="1" applyAlignment="1" applyProtection="1">
      <alignment horizontal="left" vertical="center"/>
      <protection locked="0"/>
    </xf>
    <xf numFmtId="0" fontId="28" fillId="0" borderId="27" xfId="0" applyFont="1" applyBorder="1" applyAlignment="1" applyProtection="1">
      <alignment horizontal="center" vertical="center"/>
      <protection locked="0"/>
    </xf>
    <xf numFmtId="0" fontId="28" fillId="0" borderId="56"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0" xfId="0" applyFont="1" applyAlignment="1">
      <alignment horizontal="left" vertical="top" wrapText="1"/>
    </xf>
    <xf numFmtId="0" fontId="28" fillId="0" borderId="2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37" fillId="24" borderId="60" xfId="0" applyFont="1" applyFill="1" applyBorder="1" applyAlignment="1" applyProtection="1">
      <alignment horizontal="center" vertical="center"/>
      <protection locked="0"/>
    </xf>
    <xf numFmtId="0" fontId="28" fillId="0" borderId="60" xfId="0" applyFont="1" applyBorder="1">
      <alignment vertical="center"/>
    </xf>
    <xf numFmtId="0" fontId="37" fillId="0" borderId="6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28" fillId="0" borderId="11" xfId="0" applyFont="1" applyBorder="1" applyAlignment="1">
      <alignment horizontal="center" vertical="center"/>
    </xf>
    <xf numFmtId="0" fontId="28" fillId="0" borderId="43" xfId="0" applyFont="1" applyBorder="1" applyAlignment="1">
      <alignment horizontal="center" vertical="center"/>
    </xf>
    <xf numFmtId="0" fontId="37" fillId="24" borderId="62" xfId="0" applyFont="1" applyFill="1" applyBorder="1" applyAlignment="1" applyProtection="1">
      <alignment horizontal="center" vertical="center"/>
      <protection locked="0"/>
    </xf>
    <xf numFmtId="0" fontId="28" fillId="0" borderId="59" xfId="0" applyFont="1" applyBorder="1" applyAlignment="1">
      <alignment horizontal="center" vertical="center"/>
    </xf>
    <xf numFmtId="0" fontId="28" fillId="0" borderId="82" xfId="0" applyFont="1" applyBorder="1" applyAlignment="1">
      <alignment horizontal="left" vertical="top" wrapText="1"/>
    </xf>
    <xf numFmtId="0" fontId="28" fillId="0" borderId="11" xfId="0" applyFont="1" applyBorder="1" applyAlignment="1">
      <alignment horizontal="left" vertical="top" wrapText="1"/>
    </xf>
    <xf numFmtId="0" fontId="28" fillId="0" borderId="0" xfId="0" applyFont="1" applyAlignment="1">
      <alignment horizontal="center" vertical="center"/>
    </xf>
    <xf numFmtId="0" fontId="28" fillId="0" borderId="23" xfId="0" applyFont="1" applyBorder="1" applyAlignment="1">
      <alignment horizontal="center" vertical="center"/>
    </xf>
    <xf numFmtId="0" fontId="28" fillId="0" borderId="21" xfId="0" applyFont="1" applyBorder="1" applyAlignment="1">
      <alignment horizontal="left" vertical="top" wrapText="1"/>
    </xf>
    <xf numFmtId="0" fontId="28" fillId="0" borderId="30" xfId="0" applyFont="1" applyBorder="1" applyAlignment="1">
      <alignment horizontal="left" vertical="top"/>
    </xf>
    <xf numFmtId="0" fontId="28" fillId="0" borderId="21" xfId="0" applyFont="1" applyBorder="1" applyAlignment="1">
      <alignment horizontal="left" vertical="top"/>
    </xf>
    <xf numFmtId="0" fontId="37" fillId="24" borderId="61" xfId="0" applyFont="1" applyFill="1" applyBorder="1" applyAlignment="1" applyProtection="1">
      <alignment horizontal="center" vertical="center"/>
      <protection locked="0"/>
    </xf>
    <xf numFmtId="0" fontId="28" fillId="0" borderId="21" xfId="0" applyFont="1" applyBorder="1" applyAlignment="1">
      <alignment horizontal="left" vertical="center"/>
    </xf>
    <xf numFmtId="0" fontId="28" fillId="0" borderId="48" xfId="0" applyFont="1" applyBorder="1" applyAlignment="1">
      <alignment horizontal="center" vertical="center"/>
    </xf>
    <xf numFmtId="0" fontId="39" fillId="25" borderId="21" xfId="0" applyFont="1" applyFill="1" applyBorder="1" applyAlignment="1" applyProtection="1">
      <alignment horizontal="left" vertical="center"/>
      <protection locked="0"/>
    </xf>
    <xf numFmtId="0" fontId="39" fillId="25" borderId="22" xfId="0" applyFont="1" applyFill="1" applyBorder="1" applyAlignment="1" applyProtection="1">
      <alignment horizontal="left" vertical="center"/>
      <protection locked="0"/>
    </xf>
    <xf numFmtId="0" fontId="28" fillId="0" borderId="27" xfId="0" applyFont="1" applyBorder="1" applyAlignment="1">
      <alignment horizontal="left" vertical="top"/>
    </xf>
    <xf numFmtId="0" fontId="28" fillId="0" borderId="0" xfId="0" applyFont="1" applyAlignment="1">
      <alignment horizontal="left" vertical="top"/>
    </xf>
    <xf numFmtId="0" fontId="37" fillId="0" borderId="15" xfId="0" applyFont="1" applyBorder="1" applyAlignment="1">
      <alignment horizontal="center" vertical="center"/>
    </xf>
    <xf numFmtId="0" fontId="28" fillId="0" borderId="0" xfId="0" applyFont="1" applyAlignment="1">
      <alignment horizontal="left" vertical="center"/>
    </xf>
    <xf numFmtId="0" fontId="28" fillId="0" borderId="46" xfId="0" applyFont="1" applyBorder="1">
      <alignment vertical="center"/>
    </xf>
    <xf numFmtId="0" fontId="37" fillId="24" borderId="46"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15" xfId="43" applyFont="1" applyBorder="1" applyAlignment="1">
      <alignment horizontal="right" vertical="center"/>
    </xf>
    <xf numFmtId="0" fontId="28" fillId="0" borderId="0" xfId="43" applyFont="1">
      <alignment vertical="center"/>
    </xf>
    <xf numFmtId="0" fontId="28" fillId="0" borderId="23" xfId="43" applyFont="1" applyBorder="1">
      <alignment vertical="center"/>
    </xf>
    <xf numFmtId="0" fontId="28" fillId="0" borderId="56" xfId="0" applyFont="1" applyBorder="1">
      <alignment vertical="center"/>
    </xf>
    <xf numFmtId="0" fontId="28" fillId="0" borderId="12" xfId="43" applyFont="1" applyBorder="1" applyAlignment="1">
      <alignment horizontal="right" vertical="center"/>
    </xf>
    <xf numFmtId="0" fontId="28" fillId="0" borderId="11" xfId="43" applyFont="1" applyBorder="1">
      <alignment vertical="center"/>
    </xf>
    <xf numFmtId="0" fontId="28" fillId="0" borderId="11" xfId="43" applyFont="1" applyBorder="1" applyAlignment="1">
      <alignment horizontal="right" vertical="center"/>
    </xf>
    <xf numFmtId="0" fontId="37" fillId="0" borderId="11" xfId="0" applyFont="1" applyBorder="1" applyAlignment="1">
      <alignment horizontal="center" vertical="center"/>
    </xf>
    <xf numFmtId="0" fontId="38" fillId="0" borderId="11" xfId="0" applyFont="1" applyBorder="1" applyAlignment="1">
      <alignment vertical="center" wrapText="1"/>
    </xf>
    <xf numFmtId="0" fontId="28" fillId="0" borderId="11" xfId="43" applyFont="1" applyBorder="1" applyAlignment="1">
      <alignment horizontal="left" vertical="center"/>
    </xf>
    <xf numFmtId="0" fontId="28" fillId="0" borderId="43" xfId="43" applyFont="1" applyBorder="1">
      <alignment vertical="center"/>
    </xf>
    <xf numFmtId="0" fontId="28" fillId="0" borderId="44" xfId="0" applyFont="1" applyBorder="1" applyAlignment="1">
      <alignment vertical="top"/>
    </xf>
    <xf numFmtId="0" fontId="28" fillId="0" borderId="0" xfId="0" applyFont="1" applyAlignment="1">
      <alignment vertical="top"/>
    </xf>
    <xf numFmtId="0" fontId="28" fillId="0" borderId="16" xfId="0" applyFont="1" applyBorder="1" applyAlignment="1">
      <alignment vertical="top"/>
    </xf>
    <xf numFmtId="0" fontId="28" fillId="0" borderId="0" xfId="43" applyFont="1" applyAlignment="1">
      <alignment horizontal="right" vertical="center"/>
    </xf>
    <xf numFmtId="0" fontId="37" fillId="0" borderId="0" xfId="0" applyFont="1" applyAlignment="1">
      <alignment horizontal="center" vertical="center"/>
    </xf>
    <xf numFmtId="0" fontId="38" fillId="0" borderId="0" xfId="0" applyFont="1" applyAlignment="1">
      <alignment vertical="center" wrapText="1"/>
    </xf>
    <xf numFmtId="0" fontId="28" fillId="0" borderId="0" xfId="43" applyFont="1" applyAlignment="1">
      <alignment horizontal="left" vertical="center"/>
    </xf>
    <xf numFmtId="0" fontId="28" fillId="0" borderId="21" xfId="43" applyFont="1" applyBorder="1">
      <alignment vertical="center"/>
    </xf>
    <xf numFmtId="0" fontId="28" fillId="0" borderId="48" xfId="43" applyFont="1" applyBorder="1">
      <alignment vertical="center"/>
    </xf>
    <xf numFmtId="0" fontId="28" fillId="0" borderId="60" xfId="43" applyFont="1" applyBorder="1" applyAlignment="1">
      <alignment horizontal="left" vertical="center"/>
    </xf>
    <xf numFmtId="0" fontId="28" fillId="0" borderId="60" xfId="43" applyFont="1" applyBorder="1">
      <alignment vertical="center"/>
    </xf>
    <xf numFmtId="0" fontId="28" fillId="0" borderId="59" xfId="43" applyFont="1" applyBorder="1">
      <alignment vertical="center"/>
    </xf>
    <xf numFmtId="0" fontId="28" fillId="0" borderId="15" xfId="0" applyFont="1" applyBorder="1">
      <alignment vertical="center"/>
    </xf>
    <xf numFmtId="0" fontId="28" fillId="0" borderId="45" xfId="0" applyFont="1" applyBorder="1" applyAlignment="1">
      <alignment vertical="top"/>
    </xf>
    <xf numFmtId="0" fontId="28" fillId="0" borderId="14" xfId="0" applyFont="1" applyBorder="1" applyAlignment="1">
      <alignment vertical="top"/>
    </xf>
    <xf numFmtId="0" fontId="28" fillId="0" borderId="17" xfId="0" applyFont="1" applyBorder="1" applyAlignment="1">
      <alignment vertical="top"/>
    </xf>
    <xf numFmtId="0" fontId="28" fillId="0" borderId="70" xfId="0" applyFont="1" applyBorder="1">
      <alignment vertical="center"/>
    </xf>
    <xf numFmtId="0" fontId="37" fillId="24" borderId="14" xfId="0" applyFont="1" applyFill="1" applyBorder="1" applyAlignment="1" applyProtection="1">
      <alignment horizontal="center" vertical="center"/>
      <protection locked="0"/>
    </xf>
    <xf numFmtId="0" fontId="28" fillId="0" borderId="14" xfId="43" applyFont="1" applyBorder="1" applyAlignment="1">
      <alignment horizontal="left" vertical="center"/>
    </xf>
    <xf numFmtId="0" fontId="28" fillId="0" borderId="14" xfId="43" applyFont="1" applyBorder="1">
      <alignment vertical="center"/>
    </xf>
    <xf numFmtId="0" fontId="28" fillId="0" borderId="51" xfId="43" applyFont="1" applyBorder="1">
      <alignment vertical="center"/>
    </xf>
    <xf numFmtId="0" fontId="39" fillId="25" borderId="14" xfId="0" applyFont="1" applyFill="1" applyBorder="1" applyAlignment="1" applyProtection="1">
      <alignment horizontal="left" vertical="center"/>
      <protection locked="0"/>
    </xf>
    <xf numFmtId="0" fontId="39" fillId="25" borderId="17" xfId="0" applyFont="1" applyFill="1" applyBorder="1" applyAlignment="1" applyProtection="1">
      <alignment horizontal="left" vertical="center"/>
      <protection locked="0"/>
    </xf>
    <xf numFmtId="0" fontId="28" fillId="0" borderId="50"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37" fillId="24" borderId="10" xfId="0" applyFont="1" applyFill="1" applyBorder="1" applyAlignment="1" applyProtection="1">
      <alignment horizontal="center" vertical="center"/>
      <protection locked="0"/>
    </xf>
    <xf numFmtId="0" fontId="39" fillId="25" borderId="10" xfId="0" applyFont="1" applyFill="1" applyBorder="1" applyAlignment="1" applyProtection="1">
      <alignment horizontal="left" vertical="center"/>
      <protection locked="0"/>
    </xf>
    <xf numFmtId="0" fontId="39" fillId="25" borderId="18" xfId="0" applyFont="1" applyFill="1" applyBorder="1" applyAlignment="1" applyProtection="1">
      <alignment horizontal="left" vertical="center"/>
      <protection locked="0"/>
    </xf>
    <xf numFmtId="0" fontId="28" fillId="0" borderId="0" xfId="43" applyFont="1" applyAlignment="1">
      <alignment horizontal="center" vertical="center"/>
    </xf>
    <xf numFmtId="0" fontId="28" fillId="0" borderId="23" xfId="43" applyFont="1" applyBorder="1" applyAlignment="1">
      <alignment vertical="center" wrapText="1"/>
    </xf>
    <xf numFmtId="0" fontId="37" fillId="0" borderId="61" xfId="0" applyFont="1" applyBorder="1" applyAlignment="1">
      <alignment horizontal="center" vertical="center"/>
    </xf>
    <xf numFmtId="0" fontId="28" fillId="0" borderId="48" xfId="0" applyFont="1" applyBorder="1">
      <alignment vertical="center"/>
    </xf>
    <xf numFmtId="0" fontId="40" fillId="0" borderId="0" xfId="43" applyFont="1">
      <alignment vertical="center"/>
    </xf>
    <xf numFmtId="0" fontId="28" fillId="0" borderId="0" xfId="0" applyFont="1" applyAlignment="1">
      <alignment vertical="center" wrapText="1"/>
    </xf>
    <xf numFmtId="0" fontId="28" fillId="0" borderId="23" xfId="0" applyFont="1" applyBorder="1" applyAlignment="1">
      <alignment vertical="center" wrapText="1"/>
    </xf>
    <xf numFmtId="0" fontId="28" fillId="0" borderId="0" xfId="0" applyFont="1" applyAlignment="1">
      <alignment vertical="center" textRotation="255"/>
    </xf>
    <xf numFmtId="0" fontId="28" fillId="0" borderId="27" xfId="0" applyFont="1" applyBorder="1" applyAlignment="1">
      <alignment vertical="top"/>
    </xf>
    <xf numFmtId="0" fontId="28" fillId="0" borderId="23" xfId="0" applyFont="1" applyBorder="1" applyAlignment="1">
      <alignment vertical="top"/>
    </xf>
    <xf numFmtId="0" fontId="28" fillId="0" borderId="0" xfId="0" applyFont="1" applyAlignment="1">
      <alignment horizontal="right" vertical="center"/>
    </xf>
    <xf numFmtId="0" fontId="28" fillId="0" borderId="44" xfId="0" applyFont="1" applyBorder="1" applyAlignment="1">
      <alignment horizontal="left" vertical="top"/>
    </xf>
    <xf numFmtId="0" fontId="28" fillId="0" borderId="27" xfId="0" applyFont="1" applyBorder="1" applyAlignment="1">
      <alignment vertical="top" wrapText="1"/>
    </xf>
    <xf numFmtId="0" fontId="28" fillId="0" borderId="0" xfId="0" applyFont="1" applyAlignment="1">
      <alignment vertical="top" wrapText="1"/>
    </xf>
    <xf numFmtId="0" fontId="28" fillId="0" borderId="23" xfId="0" applyFont="1" applyBorder="1" applyAlignment="1">
      <alignment vertical="top" wrapText="1"/>
    </xf>
    <xf numFmtId="0" fontId="28" fillId="0" borderId="44" xfId="0" applyFont="1" applyBorder="1">
      <alignment vertical="center"/>
    </xf>
    <xf numFmtId="0" fontId="28" fillId="0" borderId="28" xfId="0" applyFont="1" applyBorder="1" applyAlignment="1">
      <alignment vertical="top" wrapText="1"/>
    </xf>
    <xf numFmtId="0" fontId="28" fillId="0" borderId="19" xfId="0" applyFont="1" applyBorder="1" applyAlignment="1">
      <alignment vertical="top" wrapText="1"/>
    </xf>
    <xf numFmtId="0" fontId="28" fillId="0" borderId="47" xfId="0" applyFont="1" applyBorder="1" applyAlignment="1">
      <alignment vertical="top" wrapText="1"/>
    </xf>
    <xf numFmtId="0" fontId="37" fillId="0" borderId="46" xfId="0" applyFont="1" applyBorder="1" applyAlignment="1">
      <alignment horizontal="center" vertical="center"/>
    </xf>
    <xf numFmtId="0" fontId="28" fillId="0" borderId="19" xfId="0" applyFont="1" applyBorder="1">
      <alignment vertical="center"/>
    </xf>
    <xf numFmtId="0" fontId="28" fillId="0" borderId="47" xfId="0" applyFont="1" applyBorder="1">
      <alignment vertical="center"/>
    </xf>
    <xf numFmtId="0" fontId="39" fillId="25" borderId="19" xfId="0" applyFont="1" applyFill="1" applyBorder="1" applyAlignment="1" applyProtection="1">
      <alignment horizontal="left" vertical="center"/>
      <protection locked="0"/>
    </xf>
    <xf numFmtId="0" fontId="39" fillId="25" borderId="20" xfId="0" applyFont="1" applyFill="1" applyBorder="1" applyAlignment="1" applyProtection="1">
      <alignment horizontal="left" vertical="center"/>
      <protection locked="0"/>
    </xf>
    <xf numFmtId="0" fontId="28" fillId="0" borderId="28" xfId="0" applyFont="1" applyBorder="1" applyAlignment="1">
      <alignment vertical="top"/>
    </xf>
    <xf numFmtId="0" fontId="28" fillId="0" borderId="19" xfId="0" applyFont="1" applyBorder="1" applyAlignment="1">
      <alignment vertical="top"/>
    </xf>
    <xf numFmtId="0" fontId="28" fillId="0" borderId="47" xfId="0" applyFont="1" applyBorder="1" applyAlignment="1">
      <alignment vertical="top"/>
    </xf>
    <xf numFmtId="0" fontId="37" fillId="0" borderId="21" xfId="0" applyFont="1" applyBorder="1" applyAlignment="1">
      <alignment horizontal="center" vertical="center"/>
    </xf>
    <xf numFmtId="0" fontId="28" fillId="0" borderId="27" xfId="0" applyFont="1" applyBorder="1" applyProtection="1">
      <alignment vertical="center"/>
      <protection locked="0"/>
    </xf>
    <xf numFmtId="0" fontId="28" fillId="0" borderId="56" xfId="0" applyFont="1" applyBorder="1" applyProtection="1">
      <alignment vertical="center"/>
      <protection locked="0"/>
    </xf>
    <xf numFmtId="0" fontId="37" fillId="24" borderId="19" xfId="0" applyFont="1" applyFill="1" applyBorder="1" applyAlignment="1" applyProtection="1">
      <alignment horizontal="center" vertical="center"/>
      <protection locked="0"/>
    </xf>
    <xf numFmtId="0" fontId="28" fillId="0" borderId="45" xfId="0" applyFont="1" applyBorder="1">
      <alignment vertical="center"/>
    </xf>
    <xf numFmtId="0" fontId="28" fillId="0" borderId="14" xfId="0" applyFont="1" applyBorder="1" applyAlignment="1">
      <alignment vertical="center" textRotation="255"/>
    </xf>
    <xf numFmtId="0" fontId="28" fillId="0" borderId="51" xfId="0" applyFont="1" applyBorder="1">
      <alignment vertical="center"/>
    </xf>
    <xf numFmtId="0" fontId="28" fillId="0" borderId="50" xfId="0" applyFont="1" applyBorder="1" applyProtection="1">
      <alignment vertical="center"/>
      <protection locked="0"/>
    </xf>
    <xf numFmtId="0" fontId="28" fillId="0" borderId="42" xfId="0" applyFont="1" applyBorder="1" applyProtection="1">
      <alignment vertical="center"/>
      <protection locked="0"/>
    </xf>
    <xf numFmtId="0" fontId="42" fillId="0" borderId="0" xfId="44" applyFont="1">
      <alignment vertical="center"/>
    </xf>
    <xf numFmtId="0" fontId="42" fillId="0" borderId="123" xfId="44" applyFont="1" applyBorder="1" applyAlignment="1">
      <alignment horizontal="center" vertical="center" textRotation="90"/>
    </xf>
    <xf numFmtId="0" fontId="42" fillId="0" borderId="0" xfId="44" applyFont="1" applyAlignment="1">
      <alignment horizontal="center" vertical="center" textRotation="90"/>
    </xf>
    <xf numFmtId="0" fontId="42" fillId="0" borderId="123" xfId="44" applyFont="1" applyBorder="1" applyAlignment="1">
      <alignment horizontal="center" vertical="center" textRotation="90" wrapText="1"/>
    </xf>
    <xf numFmtId="0" fontId="42" fillId="0" borderId="25" xfId="44" applyFont="1" applyBorder="1">
      <alignment vertical="center"/>
    </xf>
    <xf numFmtId="0" fontId="43" fillId="0" borderId="29" xfId="44" applyFont="1" applyBorder="1">
      <alignment vertical="center"/>
    </xf>
    <xf numFmtId="0" fontId="42" fillId="0" borderId="29" xfId="44" applyFont="1" applyBorder="1">
      <alignment vertical="center"/>
    </xf>
    <xf numFmtId="0" fontId="43" fillId="0" borderId="104" xfId="44" applyFont="1" applyBorder="1" applyAlignment="1">
      <alignment horizontal="center" vertical="center"/>
    </xf>
    <xf numFmtId="0" fontId="43" fillId="0" borderId="0" xfId="44" applyFont="1" applyAlignment="1">
      <alignment horizontal="center" vertical="center"/>
    </xf>
    <xf numFmtId="0" fontId="43" fillId="0" borderId="81" xfId="0" applyFont="1" applyBorder="1">
      <alignment vertical="center"/>
    </xf>
    <xf numFmtId="0" fontId="43" fillId="0" borderId="0" xfId="0" applyFont="1">
      <alignment vertical="center"/>
    </xf>
    <xf numFmtId="0" fontId="43" fillId="0" borderId="29" xfId="45" applyFont="1" applyBorder="1">
      <alignment vertical="center"/>
    </xf>
    <xf numFmtId="0" fontId="43" fillId="0" borderId="35" xfId="0" quotePrefix="1" applyFont="1" applyBorder="1">
      <alignment vertical="center"/>
    </xf>
    <xf numFmtId="0" fontId="43" fillId="0" borderId="0" xfId="0" quotePrefix="1" applyFont="1">
      <alignment vertical="center"/>
    </xf>
    <xf numFmtId="0" fontId="43" fillId="0" borderId="29" xfId="43" applyFont="1" applyBorder="1">
      <alignment vertical="center"/>
    </xf>
    <xf numFmtId="0" fontId="45" fillId="0" borderId="0" xfId="0" applyFont="1">
      <alignment vertical="center"/>
    </xf>
    <xf numFmtId="0" fontId="46" fillId="28" borderId="30" xfId="0" applyFont="1" applyFill="1" applyBorder="1">
      <alignment vertical="center"/>
    </xf>
    <xf numFmtId="0" fontId="46" fillId="33" borderId="22" xfId="0" applyFont="1" applyFill="1" applyBorder="1">
      <alignment vertical="center"/>
    </xf>
    <xf numFmtId="0" fontId="46" fillId="24" borderId="30" xfId="0" applyFont="1" applyFill="1" applyBorder="1">
      <alignment vertical="center"/>
    </xf>
    <xf numFmtId="0" fontId="46" fillId="24" borderId="21" xfId="0" applyFont="1" applyFill="1" applyBorder="1">
      <alignment vertical="center"/>
    </xf>
    <xf numFmtId="0" fontId="46" fillId="24" borderId="22" xfId="0" applyFont="1" applyFill="1" applyBorder="1">
      <alignment vertical="center"/>
    </xf>
    <xf numFmtId="0" fontId="47" fillId="0" borderId="0" xfId="0" applyFont="1">
      <alignment vertical="center"/>
    </xf>
    <xf numFmtId="0" fontId="46" fillId="28" borderId="27" xfId="0" applyFont="1" applyFill="1" applyBorder="1">
      <alignment vertical="center"/>
    </xf>
    <xf numFmtId="0" fontId="46" fillId="33" borderId="104" xfId="0" applyFont="1" applyFill="1" applyBorder="1">
      <alignment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6" fillId="28" borderId="28" xfId="0" applyFont="1" applyFill="1" applyBorder="1">
      <alignment vertical="center"/>
    </xf>
    <xf numFmtId="0" fontId="46" fillId="33" borderId="28" xfId="0" applyFont="1" applyFill="1" applyBorder="1">
      <alignment vertical="center"/>
    </xf>
    <xf numFmtId="0" fontId="46" fillId="0" borderId="24" xfId="0" applyFont="1" applyBorder="1" applyAlignment="1">
      <alignment horizontal="center" vertical="center"/>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48" fillId="24" borderId="24" xfId="0" applyFont="1" applyFill="1" applyBorder="1">
      <alignment vertical="center"/>
    </xf>
    <xf numFmtId="0" fontId="46" fillId="24" borderId="24" xfId="0" applyFont="1" applyFill="1" applyBorder="1">
      <alignment vertical="center"/>
    </xf>
    <xf numFmtId="0" fontId="46" fillId="0" borderId="27" xfId="0" applyFont="1" applyBorder="1" applyAlignment="1">
      <alignment horizontal="center" vertical="center"/>
    </xf>
    <xf numFmtId="0" fontId="46" fillId="0" borderId="0" xfId="0" applyFont="1" applyAlignment="1">
      <alignment horizontal="center" vertical="center"/>
    </xf>
    <xf numFmtId="0" fontId="46" fillId="0" borderId="16" xfId="0" applyFont="1" applyBorder="1" applyAlignment="1">
      <alignment horizontal="center" vertical="center"/>
    </xf>
    <xf numFmtId="0" fontId="46" fillId="0" borderId="27" xfId="0" applyFont="1" applyBorder="1">
      <alignment vertical="center"/>
    </xf>
    <xf numFmtId="177" fontId="46" fillId="0" borderId="27" xfId="0" applyNumberFormat="1" applyFont="1" applyBorder="1" applyAlignment="1">
      <alignment horizontal="center" vertical="center"/>
    </xf>
    <xf numFmtId="177" fontId="46" fillId="0" borderId="0" xfId="0" applyNumberFormat="1" applyFont="1" applyAlignment="1">
      <alignment horizontal="center" vertical="center"/>
    </xf>
    <xf numFmtId="177" fontId="46" fillId="0" borderId="16" xfId="0" applyNumberFormat="1" applyFont="1" applyBorder="1" applyAlignment="1">
      <alignment horizontal="center" vertical="center"/>
    </xf>
    <xf numFmtId="176" fontId="46" fillId="0" borderId="27" xfId="0" applyNumberFormat="1" applyFont="1" applyBorder="1" applyAlignment="1">
      <alignment horizontal="center" vertical="center"/>
    </xf>
    <xf numFmtId="176" fontId="46" fillId="0" borderId="0" xfId="0" applyNumberFormat="1" applyFont="1" applyAlignment="1">
      <alignment horizontal="center" vertical="center"/>
    </xf>
    <xf numFmtId="176" fontId="46" fillId="0" borderId="16" xfId="0" applyNumberFormat="1" applyFont="1" applyBorder="1" applyAlignment="1">
      <alignment horizontal="center" vertical="center"/>
    </xf>
    <xf numFmtId="0" fontId="46" fillId="28" borderId="124" xfId="0" applyFont="1" applyFill="1" applyBorder="1">
      <alignment vertical="center"/>
    </xf>
    <xf numFmtId="0" fontId="46" fillId="33" borderId="125" xfId="0" applyFont="1" applyFill="1" applyBorder="1">
      <alignment vertical="center"/>
    </xf>
    <xf numFmtId="0" fontId="46" fillId="0" borderId="126" xfId="0" applyFont="1" applyBorder="1" applyAlignment="1">
      <alignment horizontal="center" vertical="center"/>
    </xf>
    <xf numFmtId="0" fontId="46" fillId="0" borderId="127" xfId="0" applyFont="1" applyBorder="1" applyAlignment="1">
      <alignment horizontal="center" vertical="center"/>
    </xf>
    <xf numFmtId="0" fontId="48" fillId="34" borderId="24" xfId="0" applyFont="1" applyFill="1" applyBorder="1">
      <alignment vertical="center"/>
    </xf>
    <xf numFmtId="0" fontId="46" fillId="34" borderId="24" xfId="0" applyFont="1" applyFill="1" applyBorder="1" applyAlignment="1">
      <alignment horizontal="center" vertical="center"/>
    </xf>
    <xf numFmtId="177" fontId="46" fillId="34" borderId="24" xfId="0" applyNumberFormat="1" applyFont="1" applyFill="1" applyBorder="1" applyAlignment="1">
      <alignment horizontal="center" vertical="center"/>
    </xf>
    <xf numFmtId="177" fontId="46" fillId="34" borderId="25" xfId="0" applyNumberFormat="1" applyFont="1" applyFill="1" applyBorder="1" applyAlignment="1">
      <alignment horizontal="center" vertical="center"/>
    </xf>
    <xf numFmtId="177" fontId="46" fillId="34" borderId="26" xfId="0" applyNumberFormat="1" applyFont="1" applyFill="1" applyBorder="1" applyAlignment="1">
      <alignment horizontal="center" vertical="center"/>
    </xf>
    <xf numFmtId="0" fontId="46" fillId="0" borderId="28" xfId="0" applyFont="1" applyBorder="1">
      <alignment vertical="center"/>
    </xf>
    <xf numFmtId="0" fontId="46" fillId="0" borderId="28" xfId="0" applyFont="1" applyBorder="1" applyAlignment="1">
      <alignment horizontal="center" vertical="center"/>
    </xf>
    <xf numFmtId="176" fontId="46" fillId="0" borderId="28" xfId="0" applyNumberFormat="1" applyFont="1" applyBorder="1" applyAlignment="1">
      <alignment horizontal="center" vertical="center"/>
    </xf>
    <xf numFmtId="176" fontId="46" fillId="0" borderId="19" xfId="0" applyNumberFormat="1" applyFont="1" applyBorder="1" applyAlignment="1">
      <alignment horizontal="center" vertical="center"/>
    </xf>
    <xf numFmtId="176" fontId="46" fillId="0" borderId="20" xfId="0" applyNumberFormat="1" applyFont="1" applyBorder="1" applyAlignment="1">
      <alignment horizontal="center" vertical="center"/>
    </xf>
    <xf numFmtId="0" fontId="46" fillId="31" borderId="0" xfId="0" applyFont="1" applyFill="1">
      <alignment vertical="center"/>
    </xf>
    <xf numFmtId="0" fontId="46" fillId="31" borderId="0" xfId="0" applyFont="1" applyFill="1" applyAlignment="1">
      <alignment horizontal="right" vertical="center"/>
    </xf>
    <xf numFmtId="0" fontId="46" fillId="0" borderId="0" xfId="0" applyFont="1">
      <alignment vertical="center"/>
    </xf>
    <xf numFmtId="0" fontId="28" fillId="31" borderId="0" xfId="0" applyFont="1" applyFill="1">
      <alignment vertical="center"/>
    </xf>
    <xf numFmtId="0" fontId="28" fillId="31" borderId="0" xfId="0" applyFont="1" applyFill="1" applyAlignment="1">
      <alignment horizontal="right" vertical="center"/>
    </xf>
    <xf numFmtId="0" fontId="38" fillId="31" borderId="0" xfId="0" applyFont="1" applyFill="1">
      <alignment vertical="center"/>
    </xf>
    <xf numFmtId="0" fontId="39" fillId="31" borderId="0" xfId="0" applyFont="1" applyFill="1">
      <alignment vertical="center"/>
    </xf>
    <xf numFmtId="0" fontId="39" fillId="31" borderId="0" xfId="0" applyFont="1" applyFill="1" applyAlignment="1">
      <alignment horizontal="right" vertical="center"/>
    </xf>
    <xf numFmtId="0" fontId="37" fillId="31" borderId="69" xfId="0" applyFont="1" applyFill="1" applyBorder="1" applyAlignment="1">
      <alignment horizontal="center" vertical="center"/>
    </xf>
    <xf numFmtId="0" fontId="28" fillId="31" borderId="10" xfId="0" applyFont="1" applyFill="1" applyBorder="1">
      <alignment vertical="center"/>
    </xf>
    <xf numFmtId="0" fontId="28" fillId="31" borderId="38" xfId="0" applyFont="1" applyFill="1" applyBorder="1">
      <alignment vertical="center"/>
    </xf>
    <xf numFmtId="0" fontId="37" fillId="31" borderId="15" xfId="0" applyFont="1" applyFill="1" applyBorder="1" applyAlignment="1">
      <alignment horizontal="center" vertical="center"/>
    </xf>
    <xf numFmtId="0" fontId="28" fillId="31" borderId="11" xfId="0" applyFont="1" applyFill="1" applyBorder="1">
      <alignment vertical="center"/>
    </xf>
    <xf numFmtId="0" fontId="37" fillId="31" borderId="11" xfId="0" applyFont="1" applyFill="1" applyBorder="1" applyAlignment="1">
      <alignment horizontal="center" vertical="center"/>
    </xf>
    <xf numFmtId="0" fontId="28" fillId="31" borderId="39" xfId="0" applyFont="1" applyFill="1" applyBorder="1">
      <alignment vertical="center"/>
    </xf>
    <xf numFmtId="0" fontId="37" fillId="31" borderId="13" xfId="0" applyFont="1" applyFill="1" applyBorder="1" applyAlignment="1">
      <alignment horizontal="center" vertical="center"/>
    </xf>
    <xf numFmtId="0" fontId="28" fillId="31" borderId="40" xfId="0" applyFont="1" applyFill="1" applyBorder="1">
      <alignment vertical="center"/>
    </xf>
    <xf numFmtId="0" fontId="28" fillId="31" borderId="41" xfId="0" applyFont="1" applyFill="1" applyBorder="1">
      <alignment vertical="center"/>
    </xf>
    <xf numFmtId="0" fontId="37" fillId="31" borderId="70" xfId="0" applyFont="1" applyFill="1" applyBorder="1" applyAlignment="1">
      <alignment horizontal="center" vertical="center"/>
    </xf>
    <xf numFmtId="0" fontId="28" fillId="31" borderId="14" xfId="0" applyFont="1" applyFill="1" applyBorder="1">
      <alignment vertical="center"/>
    </xf>
    <xf numFmtId="0" fontId="28" fillId="31" borderId="42" xfId="0" applyFont="1" applyFill="1" applyBorder="1">
      <alignment vertical="center"/>
    </xf>
    <xf numFmtId="0" fontId="28" fillId="31" borderId="44" xfId="0" applyFont="1" applyFill="1" applyBorder="1" applyAlignment="1">
      <alignment vertical="top" wrapText="1"/>
    </xf>
    <xf numFmtId="0" fontId="28" fillId="31" borderId="0" xfId="0" applyFont="1" applyFill="1" applyAlignment="1">
      <alignment vertical="top" wrapText="1"/>
    </xf>
    <xf numFmtId="0" fontId="28" fillId="31" borderId="16" xfId="0" applyFont="1" applyFill="1" applyBorder="1" applyAlignment="1">
      <alignment vertical="top" wrapText="1"/>
    </xf>
    <xf numFmtId="0" fontId="37" fillId="24" borderId="24" xfId="0" applyFont="1" applyFill="1" applyBorder="1" applyAlignment="1" applyProtection="1">
      <alignment horizontal="center" vertical="center"/>
      <protection locked="0"/>
    </xf>
    <xf numFmtId="0" fontId="28" fillId="0" borderId="25" xfId="0" applyFont="1" applyBorder="1">
      <alignment vertical="center"/>
    </xf>
    <xf numFmtId="0" fontId="37" fillId="24" borderId="25" xfId="0" applyFont="1" applyFill="1" applyBorder="1" applyAlignment="1" applyProtection="1">
      <alignment horizontal="center" vertical="center"/>
      <protection locked="0"/>
    </xf>
    <xf numFmtId="0" fontId="28" fillId="0" borderId="20" xfId="0" applyFont="1" applyBorder="1">
      <alignment vertical="center"/>
    </xf>
    <xf numFmtId="0" fontId="28" fillId="31" borderId="45" xfId="0" applyFont="1" applyFill="1" applyBorder="1" applyAlignment="1">
      <alignment vertical="top" wrapText="1"/>
    </xf>
    <xf numFmtId="0" fontId="28" fillId="31" borderId="14" xfId="0" applyFont="1" applyFill="1" applyBorder="1" applyAlignment="1">
      <alignment vertical="top" wrapText="1"/>
    </xf>
    <xf numFmtId="0" fontId="28" fillId="31" borderId="17" xfId="0" applyFont="1" applyFill="1" applyBorder="1" applyAlignment="1">
      <alignment vertical="top" wrapText="1"/>
    </xf>
    <xf numFmtId="0" fontId="28" fillId="0" borderId="53" xfId="0" applyFont="1" applyBorder="1">
      <alignment vertical="center"/>
    </xf>
    <xf numFmtId="0" fontId="28" fillId="0" borderId="54" xfId="0" applyFont="1" applyBorder="1">
      <alignment vertical="center"/>
    </xf>
    <xf numFmtId="0" fontId="28" fillId="0" borderId="55" xfId="0" applyFont="1" applyBorder="1">
      <alignment vertical="center"/>
    </xf>
    <xf numFmtId="0" fontId="37" fillId="24" borderId="50" xfId="0" applyFont="1" applyFill="1" applyBorder="1" applyAlignment="1" applyProtection="1">
      <alignment horizontal="center" vertical="center"/>
      <protection locked="0"/>
    </xf>
    <xf numFmtId="0" fontId="28" fillId="31" borderId="11" xfId="0" applyFont="1" applyFill="1" applyBorder="1" applyAlignment="1">
      <alignment horizontal="center" vertical="center" wrapText="1"/>
    </xf>
    <xf numFmtId="0" fontId="28" fillId="31" borderId="43" xfId="0" applyFont="1" applyFill="1" applyBorder="1" applyAlignment="1">
      <alignment horizontal="center" vertical="center" wrapText="1"/>
    </xf>
    <xf numFmtId="0" fontId="28" fillId="31" borderId="56" xfId="0" applyFont="1" applyFill="1" applyBorder="1">
      <alignment vertical="center"/>
    </xf>
    <xf numFmtId="0" fontId="28" fillId="31" borderId="82" xfId="0" applyFont="1" applyFill="1" applyBorder="1" applyAlignment="1">
      <alignment horizontal="center" vertical="center" wrapText="1"/>
    </xf>
    <xf numFmtId="0" fontId="42" fillId="0" borderId="0" xfId="41" applyFont="1">
      <alignment vertical="center"/>
    </xf>
    <xf numFmtId="0" fontId="52" fillId="0" borderId="0" xfId="41" applyFont="1">
      <alignment vertical="center"/>
    </xf>
    <xf numFmtId="0" fontId="53" fillId="0" borderId="0" xfId="41" applyFont="1" applyAlignment="1">
      <alignment horizontal="center" vertical="center"/>
    </xf>
    <xf numFmtId="0" fontId="42" fillId="0" borderId="0" xfId="41" quotePrefix="1" applyFont="1" applyAlignment="1">
      <alignment horizontal="center" vertical="center"/>
    </xf>
    <xf numFmtId="0" fontId="47" fillId="0" borderId="0" xfId="41" applyFont="1">
      <alignment vertical="center"/>
    </xf>
    <xf numFmtId="0" fontId="47" fillId="0" borderId="0" xfId="41" applyFont="1" applyAlignment="1">
      <alignment horizontal="left" vertical="center"/>
    </xf>
    <xf numFmtId="0" fontId="42" fillId="0" borderId="0" xfId="41" applyFont="1" applyAlignment="1">
      <alignment horizontal="right" vertical="center"/>
    </xf>
    <xf numFmtId="0" fontId="42" fillId="25" borderId="29" xfId="41" applyFont="1" applyFill="1" applyBorder="1" applyAlignment="1" applyProtection="1">
      <alignment horizontal="center" vertical="center"/>
      <protection locked="0"/>
    </xf>
    <xf numFmtId="0" fontId="42" fillId="24" borderId="29" xfId="41" applyFont="1" applyFill="1" applyBorder="1" applyAlignment="1" applyProtection="1">
      <alignment horizontal="center" vertical="center"/>
      <protection locked="0"/>
    </xf>
    <xf numFmtId="0" fontId="56" fillId="0" borderId="0" xfId="41" applyFont="1">
      <alignment vertical="center"/>
    </xf>
    <xf numFmtId="0" fontId="57" fillId="0" borderId="0" xfId="0" applyFont="1">
      <alignment vertical="center"/>
    </xf>
    <xf numFmtId="0" fontId="42" fillId="0" borderId="0" xfId="0" applyFont="1">
      <alignment vertical="center"/>
    </xf>
    <xf numFmtId="0" fontId="56" fillId="0" borderId="0" xfId="0" applyFont="1">
      <alignment vertical="center"/>
    </xf>
    <xf numFmtId="0" fontId="42" fillId="0" borderId="0" xfId="0" applyFont="1" applyAlignment="1">
      <alignment vertical="top" wrapText="1"/>
    </xf>
    <xf numFmtId="0" fontId="50" fillId="0" borderId="29" xfId="41" applyFont="1" applyBorder="1" applyAlignment="1">
      <alignment horizontal="center" vertical="center"/>
    </xf>
    <xf numFmtId="0" fontId="42" fillId="0" borderId="29" xfId="41" applyFont="1" applyBorder="1" applyAlignment="1">
      <alignment horizontal="center" vertical="center"/>
    </xf>
    <xf numFmtId="0" fontId="42" fillId="0" borderId="0" xfId="41" applyFont="1" applyAlignment="1">
      <alignment horizontal="center" vertical="center" wrapText="1"/>
    </xf>
    <xf numFmtId="0" fontId="42" fillId="0" borderId="0" xfId="41" applyFont="1" applyAlignment="1">
      <alignment horizontal="center" vertical="center"/>
    </xf>
    <xf numFmtId="0" fontId="50" fillId="0" borderId="0" xfId="41" applyFont="1" applyAlignment="1">
      <alignment horizontal="center" vertical="center"/>
    </xf>
    <xf numFmtId="0" fontId="42" fillId="0" borderId="29" xfId="41" applyFont="1" applyBorder="1" applyAlignment="1">
      <alignment horizontal="center" vertical="top" wrapText="1"/>
    </xf>
    <xf numFmtId="0" fontId="42" fillId="0" borderId="0" xfId="41" applyFont="1" applyAlignment="1">
      <alignment vertical="top"/>
    </xf>
    <xf numFmtId="0" fontId="42" fillId="0" borderId="0" xfId="41" applyFont="1" applyAlignment="1">
      <alignment horizontal="right" vertical="top"/>
    </xf>
    <xf numFmtId="0" fontId="58" fillId="0" borderId="0" xfId="46" applyFont="1" applyAlignment="1">
      <alignment vertical="top"/>
    </xf>
    <xf numFmtId="0" fontId="46" fillId="31" borderId="0" xfId="0" applyFont="1" applyFill="1" applyAlignment="1">
      <alignment horizontal="center" vertical="center"/>
    </xf>
    <xf numFmtId="0" fontId="47" fillId="31" borderId="0" xfId="0" applyFont="1" applyFill="1">
      <alignment vertical="center"/>
    </xf>
    <xf numFmtId="0" fontId="60" fillId="31" borderId="0" xfId="0" applyFont="1" applyFill="1">
      <alignment vertical="center"/>
    </xf>
    <xf numFmtId="0" fontId="47" fillId="31" borderId="0" xfId="0" applyFont="1" applyFill="1" applyAlignment="1" applyProtection="1">
      <alignment horizontal="center" vertical="center"/>
      <protection locked="0"/>
    </xf>
    <xf numFmtId="0" fontId="47" fillId="31" borderId="0" xfId="0" applyFont="1" applyFill="1" applyProtection="1">
      <alignment vertical="center"/>
      <protection locked="0"/>
    </xf>
    <xf numFmtId="0" fontId="46" fillId="31" borderId="0" xfId="0" applyFont="1" applyFill="1" applyAlignment="1">
      <alignment vertical="center" wrapText="1"/>
    </xf>
    <xf numFmtId="0" fontId="46" fillId="31" borderId="0" xfId="0" applyFont="1" applyFill="1" applyProtection="1">
      <alignment vertical="center"/>
      <protection locked="0"/>
    </xf>
    <xf numFmtId="178" fontId="47" fillId="31" borderId="0" xfId="0" applyNumberFormat="1" applyFont="1" applyFill="1" applyAlignment="1">
      <alignment vertical="center" wrapText="1"/>
    </xf>
    <xf numFmtId="0" fontId="46" fillId="0" borderId="0" xfId="0" applyFont="1" applyAlignment="1">
      <alignment horizontal="left" vertical="center"/>
    </xf>
    <xf numFmtId="0" fontId="46" fillId="0" borderId="0" xfId="0" applyFont="1" applyAlignment="1">
      <alignment horizontal="right" vertical="center"/>
    </xf>
    <xf numFmtId="0" fontId="47" fillId="0" borderId="0" xfId="0" applyFont="1" applyAlignment="1">
      <alignment horizontal="center" vertical="center"/>
    </xf>
    <xf numFmtId="0" fontId="28" fillId="31" borderId="34" xfId="0" applyFont="1" applyFill="1" applyBorder="1">
      <alignment vertical="center"/>
    </xf>
    <xf numFmtId="0" fontId="37" fillId="24" borderId="33" xfId="0" applyFont="1" applyFill="1" applyBorder="1" applyAlignment="1" applyProtection="1">
      <alignment horizontal="center" vertical="center"/>
      <protection locked="0"/>
    </xf>
    <xf numFmtId="0" fontId="37" fillId="24" borderId="34" xfId="0" applyFont="1" applyFill="1" applyBorder="1" applyAlignment="1" applyProtection="1">
      <alignment horizontal="center" vertical="center"/>
      <protection locked="0"/>
    </xf>
    <xf numFmtId="0" fontId="28" fillId="0" borderId="10" xfId="0" applyFont="1" applyBorder="1">
      <alignment vertical="center"/>
    </xf>
    <xf numFmtId="0" fontId="28" fillId="0" borderId="10" xfId="43" applyFont="1" applyBorder="1" applyAlignment="1">
      <alignment horizontal="left" vertical="center"/>
    </xf>
    <xf numFmtId="0" fontId="28" fillId="0" borderId="10" xfId="43" applyFont="1" applyBorder="1" applyAlignment="1">
      <alignment horizontal="center" vertical="center"/>
    </xf>
    <xf numFmtId="0" fontId="28" fillId="0" borderId="49" xfId="43" applyFont="1" applyBorder="1" applyAlignment="1">
      <alignment vertical="center" wrapText="1"/>
    </xf>
    <xf numFmtId="0" fontId="50" fillId="24" borderId="66" xfId="0" applyFont="1" applyFill="1" applyBorder="1" applyAlignment="1" applyProtection="1">
      <alignment horizontal="center" vertical="center"/>
      <protection locked="0"/>
    </xf>
    <xf numFmtId="0" fontId="46" fillId="0" borderId="10" xfId="0" applyFont="1" applyBorder="1">
      <alignment vertical="center"/>
    </xf>
    <xf numFmtId="0" fontId="46" fillId="31" borderId="10" xfId="0" applyFont="1" applyFill="1" applyBorder="1">
      <alignment vertical="center"/>
    </xf>
    <xf numFmtId="0" fontId="50" fillId="24" borderId="10" xfId="0" applyFont="1" applyFill="1" applyBorder="1" applyAlignment="1" applyProtection="1">
      <alignment horizontal="center" vertical="center"/>
      <protection locked="0"/>
    </xf>
    <xf numFmtId="0" fontId="46" fillId="31" borderId="38" xfId="0" applyFont="1" applyFill="1" applyBorder="1" applyAlignment="1">
      <alignment horizontal="center" vertical="center"/>
    </xf>
    <xf numFmtId="0" fontId="46" fillId="0" borderId="24" xfId="0" applyFont="1" applyBorder="1">
      <alignment vertical="center"/>
    </xf>
    <xf numFmtId="0" fontId="46" fillId="0" borderId="25" xfId="0" applyFont="1" applyBorder="1">
      <alignment vertical="center"/>
    </xf>
    <xf numFmtId="0" fontId="46" fillId="0" borderId="112" xfId="0" applyFont="1" applyBorder="1">
      <alignment vertical="center"/>
    </xf>
    <xf numFmtId="0" fontId="28" fillId="0" borderId="44" xfId="0" applyFont="1" applyBorder="1" applyAlignment="1">
      <alignment vertical="top" wrapText="1"/>
    </xf>
    <xf numFmtId="0" fontId="28" fillId="0" borderId="16" xfId="0" applyFont="1" applyBorder="1" applyAlignment="1">
      <alignment vertical="top" wrapText="1"/>
    </xf>
    <xf numFmtId="0" fontId="28" fillId="0" borderId="0" xfId="0" applyFont="1" applyProtection="1">
      <alignment vertical="center"/>
      <protection locked="0"/>
    </xf>
    <xf numFmtId="0" fontId="42" fillId="0" borderId="0" xfId="0" applyFont="1" applyAlignment="1">
      <alignment horizontal="left" vertical="top" wrapText="1"/>
    </xf>
    <xf numFmtId="0" fontId="58" fillId="0" borderId="0" xfId="46" applyFont="1" applyAlignment="1">
      <alignment horizontal="left" vertical="top"/>
    </xf>
    <xf numFmtId="0" fontId="42" fillId="0" borderId="71" xfId="41" applyFont="1" applyBorder="1" applyAlignment="1">
      <alignment horizontal="left" vertical="top" wrapText="1"/>
    </xf>
    <xf numFmtId="0" fontId="42" fillId="0" borderId="71" xfId="41" applyFont="1" applyBorder="1" applyAlignment="1">
      <alignment horizontal="left" vertical="top"/>
    </xf>
    <xf numFmtId="58" fontId="54" fillId="0" borderId="0" xfId="41" applyNumberFormat="1" applyFont="1" applyAlignment="1">
      <alignment horizontal="right" vertical="center"/>
    </xf>
    <xf numFmtId="0" fontId="55" fillId="0" borderId="29" xfId="41" applyFont="1" applyBorder="1" applyAlignment="1">
      <alignment horizontal="center" vertical="center" wrapText="1"/>
    </xf>
    <xf numFmtId="0" fontId="55" fillId="0" borderId="29" xfId="41" applyFont="1" applyBorder="1" applyAlignment="1">
      <alignment horizontal="center" vertical="center"/>
    </xf>
    <xf numFmtId="0" fontId="42" fillId="0" borderId="0" xfId="41" applyFont="1" applyAlignment="1">
      <alignment horizontal="left" vertical="center" wrapText="1"/>
    </xf>
    <xf numFmtId="0" fontId="26" fillId="0" borderId="66"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111" xfId="0" applyFont="1" applyBorder="1" applyAlignment="1">
      <alignment horizontal="center" vertical="center"/>
    </xf>
    <xf numFmtId="0" fontId="26" fillId="0" borderId="115" xfId="0" applyFont="1" applyBorder="1" applyAlignment="1">
      <alignment horizontal="center" vertical="center"/>
    </xf>
    <xf numFmtId="0" fontId="26" fillId="0" borderId="119" xfId="0" applyFont="1" applyBorder="1" applyAlignment="1">
      <alignment horizontal="center" vertical="center"/>
    </xf>
    <xf numFmtId="0" fontId="26" fillId="0" borderId="106" xfId="0" applyFont="1" applyBorder="1" applyAlignment="1">
      <alignment horizontal="center" vertical="center"/>
    </xf>
    <xf numFmtId="0" fontId="28" fillId="0" borderId="85" xfId="0" applyFont="1" applyBorder="1" applyAlignment="1">
      <alignment horizontal="center" vertical="center"/>
    </xf>
    <xf numFmtId="0" fontId="28" fillId="0" borderId="10" xfId="0" applyFont="1" applyBorder="1" applyAlignment="1">
      <alignment horizontal="center" vertical="center"/>
    </xf>
    <xf numFmtId="0" fontId="28" fillId="0" borderId="18" xfId="0" applyFont="1" applyBorder="1" applyAlignment="1">
      <alignment horizontal="center" vertical="center"/>
    </xf>
    <xf numFmtId="49" fontId="28" fillId="25" borderId="18" xfId="0" applyNumberFormat="1" applyFont="1" applyFill="1" applyBorder="1" applyAlignment="1" applyProtection="1">
      <alignment horizontal="left" vertical="center" indent="1"/>
      <protection locked="0"/>
    </xf>
    <xf numFmtId="49" fontId="28" fillId="25" borderId="92" xfId="0" applyNumberFormat="1" applyFont="1" applyFill="1" applyBorder="1" applyAlignment="1" applyProtection="1">
      <alignment horizontal="left" vertical="center" indent="1"/>
      <protection locked="0"/>
    </xf>
    <xf numFmtId="49" fontId="28" fillId="25" borderId="113" xfId="0" applyNumberFormat="1" applyFont="1" applyFill="1" applyBorder="1" applyAlignment="1" applyProtection="1">
      <alignment horizontal="left" vertical="center" indent="1"/>
      <protection locked="0"/>
    </xf>
    <xf numFmtId="0" fontId="28" fillId="0" borderId="114" xfId="0" applyFont="1" applyBorder="1" applyAlignment="1">
      <alignment horizontal="center" vertical="center"/>
    </xf>
    <xf numFmtId="0" fontId="28" fillId="0" borderId="115" xfId="0" applyFont="1" applyBorder="1" applyAlignment="1">
      <alignment horizontal="center" vertical="center"/>
    </xf>
    <xf numFmtId="0" fontId="28" fillId="0" borderId="106" xfId="0" applyFont="1" applyBorder="1" applyAlignment="1">
      <alignment horizontal="center" vertical="center"/>
    </xf>
    <xf numFmtId="49" fontId="28" fillId="25" borderId="106" xfId="0" applyNumberFormat="1" applyFont="1" applyFill="1" applyBorder="1" applyAlignment="1" applyProtection="1">
      <alignment horizontal="left" vertical="center" indent="1"/>
      <protection locked="0"/>
    </xf>
    <xf numFmtId="49" fontId="28" fillId="25" borderId="96" xfId="0" applyNumberFormat="1" applyFont="1" applyFill="1" applyBorder="1" applyAlignment="1" applyProtection="1">
      <alignment horizontal="left" vertical="center" indent="1"/>
      <protection locked="0"/>
    </xf>
    <xf numFmtId="49" fontId="28" fillId="25" borderId="116" xfId="0" applyNumberFormat="1" applyFont="1" applyFill="1" applyBorder="1" applyAlignment="1" applyProtection="1">
      <alignment horizontal="left" vertical="center" indent="1"/>
      <protection locked="0"/>
    </xf>
    <xf numFmtId="0" fontId="28" fillId="0" borderId="44" xfId="0" applyFont="1" applyBorder="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1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65" xfId="0" applyFont="1" applyBorder="1" applyAlignment="1">
      <alignment horizontal="center" vertical="center" wrapText="1"/>
    </xf>
    <xf numFmtId="49" fontId="29" fillId="0" borderId="30" xfId="0" applyNumberFormat="1" applyFont="1" applyBorder="1" applyAlignment="1">
      <alignment horizontal="left" vertical="top" wrapText="1"/>
    </xf>
    <xf numFmtId="49" fontId="29" fillId="0" borderId="21" xfId="0" applyNumberFormat="1" applyFont="1" applyBorder="1" applyAlignment="1">
      <alignment horizontal="left" vertical="top" wrapText="1"/>
    </xf>
    <xf numFmtId="49" fontId="29" fillId="0" borderId="48" xfId="0" applyNumberFormat="1" applyFont="1" applyBorder="1" applyAlignment="1">
      <alignment horizontal="left" vertical="top" wrapText="1"/>
    </xf>
    <xf numFmtId="49" fontId="29" fillId="0" borderId="27" xfId="0" applyNumberFormat="1" applyFont="1" applyBorder="1" applyAlignment="1">
      <alignment horizontal="left" vertical="top" wrapText="1"/>
    </xf>
    <xf numFmtId="49" fontId="29" fillId="0" borderId="0" xfId="0" applyNumberFormat="1" applyFont="1" applyAlignment="1">
      <alignment horizontal="left" vertical="top" wrapText="1"/>
    </xf>
    <xf numFmtId="49" fontId="29" fillId="0" borderId="23" xfId="0" applyNumberFormat="1" applyFont="1" applyBorder="1" applyAlignment="1">
      <alignment horizontal="left" vertical="top" wrapText="1"/>
    </xf>
    <xf numFmtId="0" fontId="26" fillId="0" borderId="61" xfId="0" applyFont="1" applyBorder="1" applyAlignment="1">
      <alignment horizontal="left" vertical="center" wrapText="1"/>
    </xf>
    <xf numFmtId="0" fontId="26" fillId="0" borderId="21" xfId="0" applyFont="1" applyBorder="1" applyAlignment="1">
      <alignment horizontal="left" vertical="center" wrapText="1"/>
    </xf>
    <xf numFmtId="0" fontId="26" fillId="0" borderId="15" xfId="0" applyFont="1" applyBorder="1" applyAlignment="1">
      <alignment horizontal="left" vertical="center" wrapText="1"/>
    </xf>
    <xf numFmtId="0" fontId="26" fillId="0" borderId="0" xfId="0" applyFont="1" applyAlignment="1">
      <alignment horizontal="left" vertical="center" wrapText="1"/>
    </xf>
    <xf numFmtId="0" fontId="26" fillId="0" borderId="86" xfId="0" applyFont="1" applyBorder="1" applyAlignment="1">
      <alignment horizontal="center" vertical="center"/>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26" fillId="0" borderId="87" xfId="0" applyFont="1" applyBorder="1" applyAlignment="1">
      <alignment horizontal="center" vertical="center" wrapText="1"/>
    </xf>
    <xf numFmtId="0" fontId="26" fillId="0" borderId="33" xfId="0" applyFont="1" applyBorder="1" applyAlignment="1">
      <alignment horizontal="center" vertical="center"/>
    </xf>
    <xf numFmtId="0" fontId="26" fillId="0" borderId="90" xfId="0" applyFont="1" applyBorder="1" applyAlignment="1">
      <alignment horizontal="center" vertical="center"/>
    </xf>
    <xf numFmtId="0" fontId="26" fillId="0" borderId="53" xfId="0" applyFont="1" applyBorder="1" applyAlignment="1">
      <alignment horizontal="center" vertical="center"/>
    </xf>
    <xf numFmtId="0" fontId="26" fillId="0" borderId="91" xfId="0" applyFont="1" applyBorder="1" applyAlignment="1">
      <alignment horizontal="center" vertical="center"/>
    </xf>
    <xf numFmtId="0" fontId="26" fillId="0" borderId="118" xfId="0" applyFont="1" applyBorder="1" applyAlignment="1">
      <alignment horizontal="center" vertical="center"/>
    </xf>
    <xf numFmtId="0" fontId="26" fillId="0" borderId="36" xfId="0" applyFont="1" applyBorder="1" applyAlignment="1">
      <alignment horizontal="center" vertical="center"/>
    </xf>
    <xf numFmtId="0" fontId="26" fillId="0" borderId="99" xfId="0" applyFont="1" applyBorder="1" applyAlignment="1">
      <alignment horizontal="center" vertical="center"/>
    </xf>
    <xf numFmtId="0" fontId="29" fillId="0" borderId="85" xfId="0" applyFont="1" applyBorder="1" applyAlignment="1">
      <alignment horizontal="center" vertical="top" wrapText="1"/>
    </xf>
    <xf numFmtId="0" fontId="29" fillId="0" borderId="10" xfId="0" applyFont="1" applyBorder="1" applyAlignment="1">
      <alignment horizontal="center" vertical="top" wrapText="1"/>
    </xf>
    <xf numFmtId="0" fontId="29" fillId="0" borderId="18" xfId="0" applyFont="1" applyBorder="1" applyAlignment="1">
      <alignment horizontal="center" vertical="top" wrapText="1"/>
    </xf>
    <xf numFmtId="0" fontId="29" fillId="0" borderId="44" xfId="0" applyFont="1" applyBorder="1" applyAlignment="1">
      <alignment horizontal="center" vertical="top" wrapText="1"/>
    </xf>
    <xf numFmtId="0" fontId="29" fillId="0" borderId="0" xfId="0" applyFont="1" applyAlignment="1">
      <alignment horizontal="center" vertical="top" wrapText="1"/>
    </xf>
    <xf numFmtId="0" fontId="29" fillId="0" borderId="16" xfId="0" applyFont="1" applyBorder="1" applyAlignment="1">
      <alignment horizontal="center" vertical="top" wrapText="1"/>
    </xf>
    <xf numFmtId="0" fontId="29" fillId="0" borderId="66" xfId="0" applyFont="1" applyBorder="1" applyAlignment="1">
      <alignment horizontal="center" vertical="center"/>
    </xf>
    <xf numFmtId="0" fontId="29" fillId="0" borderId="10" xfId="0" applyFont="1" applyBorder="1" applyAlignment="1">
      <alignment horizontal="center" vertical="center"/>
    </xf>
    <xf numFmtId="0" fontId="31" fillId="0" borderId="15" xfId="0" applyFont="1" applyBorder="1" applyAlignment="1">
      <alignment horizontal="left" vertical="top" wrapText="1"/>
    </xf>
    <xf numFmtId="0" fontId="31" fillId="0" borderId="0" xfId="0" applyFont="1" applyAlignment="1">
      <alignment horizontal="left" vertical="top" wrapText="1"/>
    </xf>
    <xf numFmtId="0" fontId="31" fillId="0" borderId="23" xfId="0" applyFont="1" applyBorder="1" applyAlignment="1">
      <alignment horizontal="left" vertical="top" wrapText="1"/>
    </xf>
    <xf numFmtId="0" fontId="32" fillId="27" borderId="44" xfId="0" applyFont="1" applyFill="1" applyBorder="1" applyAlignment="1">
      <alignment horizontal="center" vertical="center"/>
    </xf>
    <xf numFmtId="0" fontId="32" fillId="27" borderId="0" xfId="0" applyFont="1" applyFill="1" applyAlignment="1">
      <alignment horizontal="center" vertical="center"/>
    </xf>
    <xf numFmtId="0" fontId="32" fillId="27" borderId="16" xfId="0" applyFont="1" applyFill="1" applyBorder="1" applyAlignment="1">
      <alignment horizontal="center" vertical="center"/>
    </xf>
    <xf numFmtId="0" fontId="26" fillId="25" borderId="0" xfId="0" applyFont="1" applyFill="1" applyAlignment="1" applyProtection="1">
      <alignment horizontal="left" vertical="center"/>
      <protection locked="0"/>
    </xf>
    <xf numFmtId="0" fontId="26" fillId="0" borderId="105" xfId="0" applyFont="1" applyBorder="1" applyAlignment="1">
      <alignment horizontal="left" vertical="top" wrapText="1"/>
    </xf>
    <xf numFmtId="0" fontId="26" fillId="0" borderId="21" xfId="0" applyFont="1" applyBorder="1" applyAlignment="1">
      <alignment horizontal="left" vertical="top" wrapText="1"/>
    </xf>
    <xf numFmtId="0" fontId="26" fillId="0" borderId="22" xfId="0" applyFont="1" applyBorder="1" applyAlignment="1">
      <alignment horizontal="left" vertical="top" wrapText="1"/>
    </xf>
    <xf numFmtId="0" fontId="26" fillId="0" borderId="30" xfId="0" applyFont="1" applyBorder="1" applyAlignment="1">
      <alignment horizontal="left" vertical="top" wrapText="1"/>
    </xf>
    <xf numFmtId="0" fontId="26" fillId="0" borderId="48" xfId="0" applyFont="1" applyBorder="1" applyAlignment="1">
      <alignment horizontal="left" vertical="top" wrapText="1"/>
    </xf>
    <xf numFmtId="0" fontId="26" fillId="0" borderId="27" xfId="0" applyFont="1" applyBorder="1" applyAlignment="1">
      <alignment horizontal="left" vertical="top" wrapText="1"/>
    </xf>
    <xf numFmtId="0" fontId="26" fillId="0" borderId="0" xfId="0" applyFont="1" applyAlignment="1">
      <alignment horizontal="left" vertical="top" wrapText="1"/>
    </xf>
    <xf numFmtId="0" fontId="26" fillId="0" borderId="23" xfId="0" applyFont="1" applyBorder="1" applyAlignment="1">
      <alignment horizontal="left" vertical="top" wrapText="1"/>
    </xf>
    <xf numFmtId="0" fontId="26" fillId="0" borderId="28" xfId="0" applyFont="1" applyBorder="1" applyAlignment="1">
      <alignment horizontal="left" vertical="top" wrapText="1"/>
    </xf>
    <xf numFmtId="0" fontId="26" fillId="0" borderId="19" xfId="0" applyFont="1" applyBorder="1" applyAlignment="1">
      <alignment horizontal="left" vertical="top" wrapText="1"/>
    </xf>
    <xf numFmtId="0" fontId="26" fillId="0" borderId="47" xfId="0" applyFont="1" applyBorder="1" applyAlignment="1">
      <alignment horizontal="left" vertical="top" wrapText="1"/>
    </xf>
    <xf numFmtId="0" fontId="34" fillId="27" borderId="52" xfId="0" applyFont="1" applyFill="1" applyBorder="1" applyAlignment="1">
      <alignment horizontal="center" vertical="center"/>
    </xf>
    <xf numFmtId="0" fontId="34" fillId="27" borderId="19" xfId="0" applyFont="1" applyFill="1" applyBorder="1" applyAlignment="1">
      <alignment horizontal="center" vertical="center"/>
    </xf>
    <xf numFmtId="0" fontId="34" fillId="27" borderId="20" xfId="0" applyFont="1" applyFill="1" applyBorder="1" applyAlignment="1">
      <alignment horizontal="center" vertical="center"/>
    </xf>
    <xf numFmtId="0" fontId="26" fillId="0" borderId="15" xfId="0" applyFont="1" applyBorder="1" applyAlignment="1">
      <alignment horizontal="left" vertical="top" wrapText="1"/>
    </xf>
    <xf numFmtId="0" fontId="26" fillId="0" borderId="15" xfId="0" applyFont="1" applyBorder="1" applyAlignment="1">
      <alignment horizontal="left" vertical="top"/>
    </xf>
    <xf numFmtId="0" fontId="26" fillId="0" borderId="0" xfId="0" applyFont="1" applyAlignment="1">
      <alignment horizontal="left" vertical="top"/>
    </xf>
    <xf numFmtId="0" fontId="26" fillId="0" borderId="61" xfId="0" applyFont="1" applyBorder="1" applyAlignment="1">
      <alignment horizontal="left" vertical="center"/>
    </xf>
    <xf numFmtId="0" fontId="26" fillId="0" borderId="21" xfId="0" applyFont="1" applyBorder="1" applyAlignment="1">
      <alignment horizontal="left" vertical="center"/>
    </xf>
    <xf numFmtId="0" fontId="26" fillId="0" borderId="48" xfId="0" applyFont="1" applyBorder="1" applyAlignment="1">
      <alignment horizontal="left" vertical="center"/>
    </xf>
    <xf numFmtId="0" fontId="26" fillId="0" borderId="44" xfId="0" applyFont="1" applyBorder="1" applyAlignment="1">
      <alignment horizontal="left" vertical="top" wrapText="1"/>
    </xf>
    <xf numFmtId="0" fontId="26" fillId="0" borderId="16" xfId="0" applyFont="1" applyBorder="1" applyAlignment="1">
      <alignment horizontal="left" vertical="top" wrapText="1"/>
    </xf>
    <xf numFmtId="0" fontId="26" fillId="0" borderId="50" xfId="0" applyFont="1" applyBorder="1" applyAlignment="1">
      <alignment horizontal="left" vertical="top" wrapText="1"/>
    </xf>
    <xf numFmtId="0" fontId="26" fillId="0" borderId="14" xfId="0" applyFont="1" applyBorder="1" applyAlignment="1">
      <alignment horizontal="left" vertical="top" wrapText="1"/>
    </xf>
    <xf numFmtId="0" fontId="26" fillId="0" borderId="51" xfId="0" applyFont="1" applyBorder="1" applyAlignment="1">
      <alignment horizontal="left" vertical="top" wrapText="1"/>
    </xf>
    <xf numFmtId="0" fontId="34" fillId="27" borderId="45" xfId="0" applyFont="1" applyFill="1" applyBorder="1" applyAlignment="1">
      <alignment horizontal="center" vertical="center"/>
    </xf>
    <xf numFmtId="0" fontId="34" fillId="27" borderId="14" xfId="0" applyFont="1" applyFill="1" applyBorder="1" applyAlignment="1">
      <alignment horizontal="center" vertical="center"/>
    </xf>
    <xf numFmtId="0" fontId="34" fillId="27" borderId="17" xfId="0" applyFont="1" applyFill="1" applyBorder="1" applyAlignment="1">
      <alignment horizontal="center" vertical="center"/>
    </xf>
    <xf numFmtId="0" fontId="26" fillId="0" borderId="30" xfId="0" applyFont="1" applyBorder="1" applyAlignment="1">
      <alignment horizontal="center" vertical="center"/>
    </xf>
    <xf numFmtId="0" fontId="26" fillId="0" borderId="21" xfId="0" applyFont="1" applyBorder="1" applyAlignment="1">
      <alignment horizontal="center" vertical="center"/>
    </xf>
    <xf numFmtId="0" fontId="26" fillId="0" borderId="61" xfId="0" applyFont="1" applyBorder="1" applyAlignment="1">
      <alignment horizontal="left" vertical="top" wrapText="1"/>
    </xf>
    <xf numFmtId="0" fontId="28" fillId="31" borderId="105" xfId="0" applyFont="1" applyFill="1" applyBorder="1" applyAlignment="1">
      <alignment horizontal="left" vertical="top" wrapText="1"/>
    </xf>
    <xf numFmtId="0" fontId="28" fillId="31" borderId="21" xfId="0" applyFont="1" applyFill="1" applyBorder="1" applyAlignment="1">
      <alignment horizontal="left" vertical="top" wrapText="1"/>
    </xf>
    <xf numFmtId="0" fontId="28" fillId="31" borderId="22" xfId="0" applyFont="1" applyFill="1" applyBorder="1" applyAlignment="1">
      <alignment horizontal="left" vertical="top" wrapText="1"/>
    </xf>
    <xf numFmtId="0" fontId="28" fillId="31" borderId="44" xfId="0" applyFont="1" applyFill="1" applyBorder="1" applyAlignment="1">
      <alignment horizontal="left" vertical="top" wrapText="1"/>
    </xf>
    <xf numFmtId="0" fontId="28" fillId="31" borderId="0" xfId="0" applyFont="1" applyFill="1" applyAlignment="1">
      <alignment horizontal="left" vertical="top" wrapText="1"/>
    </xf>
    <xf numFmtId="0" fontId="28" fillId="31" borderId="16" xfId="0" applyFont="1" applyFill="1" applyBorder="1" applyAlignment="1">
      <alignment horizontal="left" vertical="top" wrapText="1"/>
    </xf>
    <xf numFmtId="0" fontId="51" fillId="27" borderId="44" xfId="0" applyFont="1" applyFill="1" applyBorder="1" applyAlignment="1">
      <alignment horizontal="center" vertical="top" wrapText="1"/>
    </xf>
    <xf numFmtId="0" fontId="51" fillId="27" borderId="0" xfId="0" applyFont="1" applyFill="1" applyAlignment="1">
      <alignment horizontal="center" vertical="top" wrapText="1"/>
    </xf>
    <xf numFmtId="0" fontId="51" fillId="27" borderId="16" xfId="0" applyFont="1" applyFill="1" applyBorder="1" applyAlignment="1">
      <alignment horizontal="center" vertical="top" wrapText="1"/>
    </xf>
    <xf numFmtId="0" fontId="28" fillId="25" borderId="25" xfId="0" applyFont="1" applyFill="1" applyBorder="1" applyAlignment="1" applyProtection="1">
      <alignment horizontal="left" vertical="center"/>
      <protection locked="0"/>
    </xf>
    <xf numFmtId="0" fontId="28" fillId="25" borderId="26" xfId="0" applyFont="1" applyFill="1" applyBorder="1" applyAlignment="1" applyProtection="1">
      <alignment horizontal="left" vertical="center"/>
      <protection locked="0"/>
    </xf>
    <xf numFmtId="0" fontId="28" fillId="0" borderId="30" xfId="0" applyFont="1" applyBorder="1" applyAlignment="1">
      <alignment horizontal="left" vertical="top"/>
    </xf>
    <xf numFmtId="0" fontId="28" fillId="0" borderId="21" xfId="0" applyFont="1" applyBorder="1" applyAlignment="1">
      <alignment horizontal="left" vertical="top"/>
    </xf>
    <xf numFmtId="0" fontId="28" fillId="0" borderId="27" xfId="0" applyFont="1" applyBorder="1" applyAlignment="1">
      <alignment horizontal="left" vertical="top"/>
    </xf>
    <xf numFmtId="0" fontId="28" fillId="0" borderId="0" xfId="0" applyFont="1" applyAlignment="1">
      <alignment horizontal="left" vertical="top"/>
    </xf>
    <xf numFmtId="0" fontId="28" fillId="0" borderId="29" xfId="0" applyFont="1" applyBorder="1" applyAlignment="1">
      <alignment horizontal="left" vertical="top"/>
    </xf>
    <xf numFmtId="0" fontId="37" fillId="0" borderId="30"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28" fillId="31" borderId="30" xfId="0" applyFont="1" applyFill="1" applyBorder="1" applyAlignment="1">
      <alignment horizontal="left" vertical="top"/>
    </xf>
    <xf numFmtId="0" fontId="28" fillId="31" borderId="21" xfId="0" applyFont="1" applyFill="1" applyBorder="1" applyAlignment="1">
      <alignment horizontal="left" vertical="top"/>
    </xf>
    <xf numFmtId="0" fontId="28" fillId="31" borderId="22" xfId="0" applyFont="1" applyFill="1" applyBorder="1" applyAlignment="1">
      <alignment horizontal="left" vertical="top"/>
    </xf>
    <xf numFmtId="0" fontId="28" fillId="0" borderId="22" xfId="0" applyFont="1" applyBorder="1" applyAlignment="1">
      <alignment horizontal="left" vertical="top"/>
    </xf>
    <xf numFmtId="0" fontId="37" fillId="31" borderId="30" xfId="0" applyFont="1" applyFill="1" applyBorder="1" applyAlignment="1">
      <alignment horizontal="center" vertical="center"/>
    </xf>
    <xf numFmtId="0" fontId="37" fillId="31" borderId="21" xfId="0" applyFont="1" applyFill="1" applyBorder="1" applyAlignment="1">
      <alignment horizontal="center" vertical="center"/>
    </xf>
    <xf numFmtId="0" fontId="37" fillId="31" borderId="22" xfId="0" applyFont="1" applyFill="1" applyBorder="1" applyAlignment="1">
      <alignment horizontal="center" vertical="center"/>
    </xf>
    <xf numFmtId="0" fontId="28" fillId="0" borderId="24" xfId="0" applyFont="1" applyBorder="1" applyAlignment="1">
      <alignment horizontal="left" vertical="top"/>
    </xf>
    <xf numFmtId="0" fontId="28" fillId="0" borderId="25" xfId="0" applyFont="1" applyBorder="1" applyAlignment="1">
      <alignment horizontal="left" vertical="top"/>
    </xf>
    <xf numFmtId="0" fontId="28" fillId="0" borderId="26" xfId="0" applyFont="1" applyBorder="1" applyAlignment="1">
      <alignment horizontal="left" vertical="top"/>
    </xf>
    <xf numFmtId="0" fontId="28" fillId="0" borderId="35" xfId="0" applyFont="1" applyBorder="1" applyAlignment="1">
      <alignment horizontal="left" vertical="top"/>
    </xf>
    <xf numFmtId="0" fontId="28" fillId="0" borderId="81" xfId="0" applyFont="1" applyBorder="1" applyAlignment="1">
      <alignment horizontal="left" vertical="top"/>
    </xf>
    <xf numFmtId="0" fontId="28" fillId="0" borderId="104" xfId="0" applyFont="1" applyBorder="1" applyAlignment="1">
      <alignment horizontal="left" vertical="top"/>
    </xf>
    <xf numFmtId="0" fontId="28" fillId="0" borderId="16" xfId="0" applyFont="1" applyBorder="1" applyAlignment="1">
      <alignment horizontal="left" vertical="top"/>
    </xf>
    <xf numFmtId="0" fontId="28" fillId="0" borderId="28" xfId="0" applyFont="1" applyBorder="1" applyAlignment="1">
      <alignment horizontal="left" vertical="top"/>
    </xf>
    <xf numFmtId="0" fontId="28" fillId="0" borderId="19" xfId="0" applyFont="1" applyBorder="1" applyAlignment="1">
      <alignment horizontal="left" vertical="top"/>
    </xf>
    <xf numFmtId="0" fontId="28" fillId="0" borderId="20" xfId="0" applyFont="1" applyBorder="1" applyAlignment="1">
      <alignment horizontal="left" vertical="top"/>
    </xf>
    <xf numFmtId="0" fontId="28" fillId="31" borderId="87" xfId="0" applyFont="1" applyFill="1" applyBorder="1" applyAlignment="1">
      <alignment horizontal="center" vertical="center" wrapText="1"/>
    </xf>
    <xf numFmtId="0" fontId="28" fillId="31" borderId="87" xfId="0" applyFont="1" applyFill="1" applyBorder="1" applyAlignment="1">
      <alignment horizontal="center" vertical="center"/>
    </xf>
    <xf numFmtId="0" fontId="28" fillId="31" borderId="93" xfId="0" applyFont="1" applyFill="1" applyBorder="1" applyAlignment="1">
      <alignment horizontal="center" vertical="center"/>
    </xf>
    <xf numFmtId="0" fontId="28" fillId="31" borderId="26" xfId="0" applyFont="1" applyFill="1" applyBorder="1" applyAlignment="1">
      <alignment horizontal="center" vertical="center"/>
    </xf>
    <xf numFmtId="0" fontId="28" fillId="31" borderId="29" xfId="0" applyFont="1" applyFill="1" applyBorder="1" applyAlignment="1">
      <alignment horizontal="center" vertical="center"/>
    </xf>
    <xf numFmtId="0" fontId="28" fillId="31" borderId="102" xfId="0" applyFont="1" applyFill="1" applyBorder="1" applyAlignment="1">
      <alignment horizontal="center" vertical="center"/>
    </xf>
    <xf numFmtId="0" fontId="28" fillId="31" borderId="14" xfId="0" applyFont="1" applyFill="1" applyBorder="1" applyAlignment="1">
      <alignment horizontal="center" vertical="center" wrapText="1"/>
    </xf>
    <xf numFmtId="0" fontId="28" fillId="31" borderId="51" xfId="0" applyFont="1" applyFill="1" applyBorder="1" applyAlignment="1">
      <alignment horizontal="center" vertical="center" wrapText="1"/>
    </xf>
    <xf numFmtId="0" fontId="28" fillId="0" borderId="28" xfId="0" applyFont="1" applyBorder="1" applyAlignment="1">
      <alignment horizontal="left" vertical="center"/>
    </xf>
    <xf numFmtId="0" fontId="28" fillId="0" borderId="19" xfId="0" applyFont="1" applyBorder="1" applyAlignment="1">
      <alignment horizontal="left"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28" fillId="0" borderId="30"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0" fontId="28" fillId="0" borderId="50" xfId="0" applyFont="1" applyBorder="1" applyAlignment="1">
      <alignment horizontal="left" vertical="top" wrapText="1"/>
    </xf>
    <xf numFmtId="0" fontId="28" fillId="0" borderId="14" xfId="0" applyFont="1" applyBorder="1" applyAlignment="1">
      <alignment horizontal="left" vertical="top" wrapText="1"/>
    </xf>
    <xf numFmtId="0" fontId="28" fillId="0" borderId="17" xfId="0" applyFont="1" applyBorder="1" applyAlignment="1">
      <alignment horizontal="left" vertical="top"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50" xfId="0" applyFont="1" applyBorder="1" applyAlignment="1">
      <alignment horizontal="left" vertical="center"/>
    </xf>
    <xf numFmtId="0" fontId="28" fillId="0" borderId="14" xfId="0" applyFont="1" applyBorder="1" applyAlignment="1">
      <alignment horizontal="left" vertical="center"/>
    </xf>
    <xf numFmtId="0" fontId="28" fillId="0" borderId="17" xfId="0" applyFont="1" applyBorder="1" applyAlignment="1">
      <alignment horizontal="left" vertical="center"/>
    </xf>
    <xf numFmtId="0" fontId="28" fillId="0" borderId="21" xfId="0" applyFont="1" applyBorder="1" applyAlignment="1" applyProtection="1">
      <alignment horizontal="center" vertical="center"/>
      <protection locked="0"/>
    </xf>
    <xf numFmtId="0" fontId="28" fillId="0" borderId="57"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56" xfId="0" applyFont="1" applyBorder="1" applyAlignment="1" applyProtection="1">
      <alignment horizontal="center" vertical="center"/>
      <protection locked="0"/>
    </xf>
    <xf numFmtId="0" fontId="28" fillId="0" borderId="5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25" borderId="14" xfId="0" applyFont="1" applyFill="1" applyBorder="1" applyAlignment="1" applyProtection="1">
      <alignment horizontal="left" vertical="center"/>
      <protection locked="0"/>
    </xf>
    <xf numFmtId="0" fontId="28" fillId="25" borderId="17" xfId="0" applyFont="1" applyFill="1" applyBorder="1" applyAlignment="1" applyProtection="1">
      <alignment horizontal="left" vertical="center"/>
      <protection locked="0"/>
    </xf>
    <xf numFmtId="0" fontId="28" fillId="31" borderId="75" xfId="0" applyFont="1" applyFill="1" applyBorder="1" applyAlignment="1">
      <alignment horizontal="center" vertical="center"/>
    </xf>
    <xf numFmtId="0" fontId="28" fillId="31" borderId="36" xfId="0" applyFont="1" applyFill="1" applyBorder="1" applyAlignment="1">
      <alignment horizontal="center" vertical="center"/>
    </xf>
    <xf numFmtId="0" fontId="28" fillId="31" borderId="99" xfId="0" applyFont="1" applyFill="1" applyBorder="1" applyAlignment="1">
      <alignment horizontal="center" vertical="center"/>
    </xf>
    <xf numFmtId="0" fontId="28" fillId="31" borderId="99" xfId="0" applyFont="1" applyFill="1" applyBorder="1" applyAlignment="1">
      <alignment horizontal="left" vertical="center"/>
    </xf>
    <xf numFmtId="0" fontId="28" fillId="31" borderId="128" xfId="0" applyFont="1" applyFill="1" applyBorder="1" applyAlignment="1">
      <alignment horizontal="left" vertical="center"/>
    </xf>
    <xf numFmtId="0" fontId="28" fillId="31" borderId="129" xfId="0" applyFont="1" applyFill="1" applyBorder="1" applyAlignment="1">
      <alignment horizontal="left" vertical="center"/>
    </xf>
    <xf numFmtId="0" fontId="28" fillId="31" borderId="45" xfId="0" applyFont="1" applyFill="1" applyBorder="1" applyAlignment="1">
      <alignment horizontal="center" vertical="center"/>
    </xf>
    <xf numFmtId="0" fontId="28" fillId="31" borderId="14" xfId="0" applyFont="1" applyFill="1" applyBorder="1" applyAlignment="1">
      <alignment horizontal="center" vertical="center"/>
    </xf>
    <xf numFmtId="0" fontId="28" fillId="31" borderId="17" xfId="0" applyFont="1" applyFill="1" applyBorder="1" applyAlignment="1">
      <alignment horizontal="center" vertical="center"/>
    </xf>
    <xf numFmtId="0" fontId="28" fillId="31" borderId="17" xfId="0" applyFont="1" applyFill="1" applyBorder="1" applyAlignment="1">
      <alignment horizontal="left" vertical="center"/>
    </xf>
    <xf numFmtId="0" fontId="28" fillId="31" borderId="100" xfId="0" applyFont="1" applyFill="1" applyBorder="1" applyAlignment="1">
      <alignment horizontal="left" vertical="center"/>
    </xf>
    <xf numFmtId="0" fontId="28" fillId="31" borderId="101" xfId="0" applyFont="1" applyFill="1" applyBorder="1" applyAlignment="1">
      <alignment horizontal="left" vertical="center"/>
    </xf>
    <xf numFmtId="0" fontId="28" fillId="31" borderId="40" xfId="0" applyFont="1" applyFill="1" applyBorder="1" applyAlignment="1">
      <alignment horizontal="center" vertical="center" wrapText="1"/>
    </xf>
    <xf numFmtId="0" fontId="28" fillId="31" borderId="67" xfId="0" applyFont="1" applyFill="1" applyBorder="1" applyAlignment="1">
      <alignment horizontal="center" vertical="center" wrapText="1"/>
    </xf>
    <xf numFmtId="0" fontId="28" fillId="31" borderId="85" xfId="0" applyFont="1" applyFill="1" applyBorder="1" applyAlignment="1">
      <alignment horizontal="center" vertical="center" wrapText="1"/>
    </xf>
    <xf numFmtId="0" fontId="28" fillId="31" borderId="10" xfId="0" applyFont="1" applyFill="1" applyBorder="1" applyAlignment="1">
      <alignment horizontal="center" vertical="center" wrapText="1"/>
    </xf>
    <xf numFmtId="0" fontId="28" fillId="31" borderId="18" xfId="0" applyFont="1" applyFill="1" applyBorder="1" applyAlignment="1">
      <alignment horizontal="center" vertical="center" wrapText="1"/>
    </xf>
    <xf numFmtId="0" fontId="28" fillId="31" borderId="44" xfId="0" applyFont="1" applyFill="1" applyBorder="1" applyAlignment="1">
      <alignment horizontal="center" vertical="center" wrapText="1"/>
    </xf>
    <xf numFmtId="0" fontId="28" fillId="31" borderId="0" xfId="0" applyFont="1" applyFill="1" applyAlignment="1">
      <alignment horizontal="center" vertical="center" wrapText="1"/>
    </xf>
    <xf numFmtId="0" fontId="28" fillId="31" borderId="16" xfId="0" applyFont="1" applyFill="1" applyBorder="1" applyAlignment="1">
      <alignment horizontal="center" vertical="center" wrapText="1"/>
    </xf>
    <xf numFmtId="0" fontId="28" fillId="31" borderId="45" xfId="0" applyFont="1" applyFill="1" applyBorder="1" applyAlignment="1">
      <alignment horizontal="center" vertical="center" wrapText="1"/>
    </xf>
    <xf numFmtId="0" fontId="28" fillId="31" borderId="17" xfId="0" applyFont="1" applyFill="1" applyBorder="1" applyAlignment="1">
      <alignment horizontal="center" vertical="center" wrapText="1"/>
    </xf>
    <xf numFmtId="0" fontId="28" fillId="31" borderId="49" xfId="0" applyFont="1" applyFill="1" applyBorder="1" applyAlignment="1">
      <alignment horizontal="center" vertical="center" wrapText="1"/>
    </xf>
    <xf numFmtId="0" fontId="28" fillId="31" borderId="23" xfId="0" applyFont="1" applyFill="1" applyBorder="1" applyAlignment="1">
      <alignment horizontal="center" vertical="center" wrapText="1"/>
    </xf>
    <xf numFmtId="0" fontId="28" fillId="31" borderId="86" xfId="0" applyFont="1" applyFill="1" applyBorder="1" applyAlignment="1">
      <alignment horizontal="center" vertical="center"/>
    </xf>
    <xf numFmtId="0" fontId="28" fillId="31" borderId="103" xfId="0" applyFont="1" applyFill="1" applyBorder="1" applyAlignment="1">
      <alignment horizontal="center" vertical="center"/>
    </xf>
    <xf numFmtId="0" fontId="28" fillId="31" borderId="24" xfId="0" applyFont="1" applyFill="1" applyBorder="1" applyAlignment="1">
      <alignment horizontal="center" vertical="center"/>
    </xf>
    <xf numFmtId="0" fontId="28" fillId="0" borderId="105" xfId="0" applyFont="1" applyBorder="1" applyAlignment="1">
      <alignment horizontal="left" vertical="top" wrapText="1"/>
    </xf>
    <xf numFmtId="0" fontId="28" fillId="0" borderId="44" xfId="0" applyFont="1" applyBorder="1" applyAlignment="1">
      <alignment horizontal="left" vertical="top" wrapText="1"/>
    </xf>
    <xf numFmtId="0" fontId="28" fillId="0" borderId="0" xfId="0" applyFont="1" applyAlignment="1">
      <alignment horizontal="left" vertical="top" wrapText="1"/>
    </xf>
    <xf numFmtId="0" fontId="28" fillId="0" borderId="16" xfId="0" applyFont="1" applyBorder="1" applyAlignment="1">
      <alignment horizontal="left" vertical="top" wrapText="1"/>
    </xf>
    <xf numFmtId="0" fontId="28" fillId="0" borderId="85" xfId="0" applyFont="1" applyBorder="1" applyAlignment="1">
      <alignment horizontal="left" vertical="top" wrapText="1"/>
    </xf>
    <xf numFmtId="0" fontId="28" fillId="0" borderId="10" xfId="0" applyFont="1" applyBorder="1" applyAlignment="1">
      <alignment horizontal="left" vertical="top" wrapText="1"/>
    </xf>
    <xf numFmtId="0" fontId="28" fillId="0" borderId="18" xfId="0" applyFont="1" applyBorder="1" applyAlignment="1">
      <alignment horizontal="left" vertical="top" wrapText="1"/>
    </xf>
    <xf numFmtId="0" fontId="28" fillId="0" borderId="62" xfId="43" applyFont="1" applyBorder="1" applyAlignment="1">
      <alignment horizontal="center" vertical="center"/>
    </xf>
    <xf numFmtId="0" fontId="28" fillId="0" borderId="60" xfId="43" applyFont="1" applyBorder="1" applyAlignment="1">
      <alignment horizontal="center" vertical="center"/>
    </xf>
    <xf numFmtId="0" fontId="28" fillId="0" borderId="70" xfId="43" applyFont="1" applyBorder="1" applyAlignment="1">
      <alignment horizontal="center" vertical="center"/>
    </xf>
    <xf numFmtId="0" fontId="28" fillId="0" borderId="14" xfId="43" applyFont="1" applyBorder="1" applyAlignment="1">
      <alignment horizontal="center" vertical="center"/>
    </xf>
    <xf numFmtId="0" fontId="28" fillId="0" borderId="66" xfId="0" applyFont="1" applyBorder="1" applyAlignment="1">
      <alignment horizontal="left" vertical="top"/>
    </xf>
    <xf numFmtId="0" fontId="28" fillId="0" borderId="10" xfId="0" applyFont="1" applyBorder="1" applyAlignment="1">
      <alignment horizontal="left" vertical="top"/>
    </xf>
    <xf numFmtId="0" fontId="28" fillId="0" borderId="49" xfId="0" applyFont="1" applyBorder="1" applyAlignment="1">
      <alignment horizontal="left" vertical="top"/>
    </xf>
    <xf numFmtId="0" fontId="28" fillId="0" borderId="23" xfId="0" applyFont="1" applyBorder="1" applyAlignment="1">
      <alignment horizontal="left" vertical="top"/>
    </xf>
    <xf numFmtId="0" fontId="28" fillId="0" borderId="47" xfId="0" applyFont="1" applyBorder="1" applyAlignment="1">
      <alignment horizontal="left" vertical="top"/>
    </xf>
    <xf numFmtId="0" fontId="28" fillId="0" borderId="48" xfId="0" applyFont="1" applyBorder="1" applyAlignment="1">
      <alignment horizontal="left" vertical="top" wrapText="1"/>
    </xf>
    <xf numFmtId="0" fontId="28" fillId="0" borderId="27" xfId="0" applyFont="1" applyBorder="1" applyAlignment="1">
      <alignment horizontal="left" vertical="top" wrapText="1"/>
    </xf>
    <xf numFmtId="0" fontId="28" fillId="0" borderId="23" xfId="0" applyFont="1" applyBorder="1" applyAlignment="1">
      <alignment horizontal="left" vertical="top" wrapText="1"/>
    </xf>
    <xf numFmtId="0" fontId="28" fillId="0" borderId="51" xfId="0" applyFont="1" applyBorder="1" applyAlignment="1">
      <alignment horizontal="left" vertical="top" wrapText="1"/>
    </xf>
    <xf numFmtId="0" fontId="28" fillId="0" borderId="30" xfId="0" applyFont="1" applyBorder="1" applyAlignment="1">
      <alignment vertical="top" wrapText="1"/>
    </xf>
    <xf numFmtId="0" fontId="28" fillId="0" borderId="21" xfId="0" applyFont="1" applyBorder="1" applyAlignment="1">
      <alignment vertical="top"/>
    </xf>
    <xf numFmtId="0" fontId="28" fillId="0" borderId="48" xfId="0" applyFont="1" applyBorder="1" applyAlignment="1">
      <alignment vertical="top"/>
    </xf>
    <xf numFmtId="0" fontId="28" fillId="0" borderId="27" xfId="0" applyFont="1" applyBorder="1" applyAlignment="1">
      <alignment vertical="top"/>
    </xf>
    <xf numFmtId="0" fontId="28" fillId="0" borderId="0" xfId="0" applyFont="1" applyAlignment="1">
      <alignment vertical="top"/>
    </xf>
    <xf numFmtId="0" fontId="28" fillId="0" borderId="23" xfId="0" applyFont="1" applyBorder="1" applyAlignment="1">
      <alignment vertical="top"/>
    </xf>
    <xf numFmtId="0" fontId="28" fillId="0" borderId="21" xfId="0" applyFont="1" applyBorder="1" applyAlignment="1">
      <alignment vertical="top" wrapText="1"/>
    </xf>
    <xf numFmtId="0" fontId="28" fillId="0" borderId="48" xfId="0" applyFont="1" applyBorder="1" applyAlignment="1">
      <alignment vertical="top" wrapText="1"/>
    </xf>
    <xf numFmtId="0" fontId="28" fillId="0" borderId="27" xfId="0" applyFont="1" applyBorder="1" applyAlignment="1">
      <alignment vertical="top" wrapText="1"/>
    </xf>
    <xf numFmtId="0" fontId="28" fillId="0" borderId="0" xfId="0" applyFont="1" applyAlignment="1">
      <alignment vertical="top" wrapText="1"/>
    </xf>
    <xf numFmtId="0" fontId="28" fillId="0" borderId="23" xfId="0" applyFont="1" applyBorder="1" applyAlignment="1">
      <alignment vertical="top" wrapText="1"/>
    </xf>
    <xf numFmtId="0" fontId="28" fillId="0" borderId="30" xfId="0" applyFont="1" applyBorder="1" applyAlignment="1">
      <alignment vertical="top"/>
    </xf>
    <xf numFmtId="0" fontId="28" fillId="0" borderId="28" xfId="0" applyFont="1" applyBorder="1" applyAlignment="1">
      <alignment vertical="top"/>
    </xf>
    <xf numFmtId="0" fontId="28" fillId="0" borderId="19" xfId="0" applyFont="1" applyBorder="1" applyAlignment="1">
      <alignment vertical="top"/>
    </xf>
    <xf numFmtId="0" fontId="28" fillId="0" borderId="47" xfId="0" applyFont="1" applyBorder="1" applyAlignment="1">
      <alignment vertical="top"/>
    </xf>
    <xf numFmtId="0" fontId="41" fillId="0" borderId="24"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112" xfId="0" applyFont="1" applyBorder="1" applyAlignment="1">
      <alignment horizontal="center" vertical="center" wrapText="1"/>
    </xf>
    <xf numFmtId="0" fontId="40" fillId="24" borderId="0" xfId="0" applyFont="1" applyFill="1" applyAlignment="1" applyProtection="1">
      <alignment horizontal="center" vertical="center"/>
      <protection locked="0"/>
    </xf>
    <xf numFmtId="0" fontId="28" fillId="25" borderId="19" xfId="0" applyFont="1" applyFill="1" applyBorder="1" applyAlignment="1" applyProtection="1">
      <alignment horizontal="center" vertical="center"/>
      <protection locked="0"/>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112" xfId="0" applyFont="1" applyBorder="1" applyAlignment="1">
      <alignment horizontal="center" vertical="center"/>
    </xf>
    <xf numFmtId="0" fontId="28" fillId="0" borderId="77" xfId="0" applyFont="1" applyBorder="1" applyAlignment="1">
      <alignment horizontal="left" vertical="top" wrapText="1"/>
    </xf>
    <xf numFmtId="0" fontId="28" fillId="0" borderId="60" xfId="0" applyFont="1" applyBorder="1" applyAlignment="1">
      <alignment horizontal="left" vertical="top" wrapText="1"/>
    </xf>
    <xf numFmtId="0" fontId="28" fillId="0" borderId="59" xfId="0" applyFont="1" applyBorder="1" applyAlignment="1">
      <alignment horizontal="left" vertical="top" wrapText="1"/>
    </xf>
    <xf numFmtId="0" fontId="28" fillId="32" borderId="19" xfId="0" applyFont="1" applyFill="1" applyBorder="1" applyAlignment="1" applyProtection="1">
      <alignment horizontal="left" vertical="center" shrinkToFit="1"/>
      <protection locked="0"/>
    </xf>
    <xf numFmtId="0" fontId="28" fillId="0" borderId="82" xfId="0" applyFont="1" applyBorder="1" applyAlignment="1">
      <alignment horizontal="left" vertical="top" wrapText="1"/>
    </xf>
    <xf numFmtId="0" fontId="28" fillId="0" borderId="11" xfId="0" applyFont="1" applyBorder="1" applyAlignment="1">
      <alignment horizontal="left" vertical="top" wrapText="1"/>
    </xf>
    <xf numFmtId="0" fontId="28" fillId="0" borderId="43" xfId="0" applyFont="1" applyBorder="1" applyAlignment="1">
      <alignment horizontal="left" vertical="top" wrapText="1"/>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52" xfId="0" applyFont="1" applyBorder="1" applyAlignment="1">
      <alignment horizontal="left" vertical="top" wrapText="1"/>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28" fillId="0" borderId="84" xfId="0" applyFont="1" applyBorder="1" applyAlignment="1">
      <alignment horizontal="left" vertical="top"/>
    </xf>
    <xf numFmtId="0" fontId="28" fillId="0" borderId="36" xfId="0" applyFont="1" applyBorder="1" applyAlignment="1">
      <alignment horizontal="left" vertical="top"/>
    </xf>
    <xf numFmtId="0" fontId="28" fillId="0" borderId="68" xfId="0" applyFont="1" applyBorder="1" applyAlignment="1">
      <alignment horizontal="left" vertical="top"/>
    </xf>
    <xf numFmtId="0" fontId="28" fillId="0" borderId="83" xfId="0" applyFont="1" applyBorder="1" applyAlignment="1">
      <alignment horizontal="left" vertical="top"/>
    </xf>
    <xf numFmtId="0" fontId="28" fillId="0" borderId="40" xfId="0" applyFont="1" applyBorder="1" applyAlignment="1">
      <alignment horizontal="left" vertical="top"/>
    </xf>
    <xf numFmtId="0" fontId="28" fillId="0" borderId="67" xfId="0" applyFont="1" applyBorder="1" applyAlignment="1">
      <alignment horizontal="left" vertical="top"/>
    </xf>
    <xf numFmtId="0" fontId="37" fillId="24" borderId="21" xfId="0" applyFont="1" applyFill="1" applyBorder="1" applyAlignment="1" applyProtection="1">
      <alignment horizontal="center" vertical="center"/>
      <protection locked="0"/>
    </xf>
    <xf numFmtId="0" fontId="28" fillId="0" borderId="120" xfId="0" applyFont="1" applyBorder="1" applyAlignment="1">
      <alignment horizontal="left" vertical="top"/>
    </xf>
    <xf numFmtId="0" fontId="28" fillId="0" borderId="121" xfId="0" applyFont="1" applyBorder="1" applyAlignment="1">
      <alignment horizontal="left" vertical="top"/>
    </xf>
    <xf numFmtId="0" fontId="28" fillId="0" borderId="122" xfId="0" applyFont="1" applyBorder="1" applyAlignment="1">
      <alignment horizontal="left" vertical="top"/>
    </xf>
    <xf numFmtId="0" fontId="28" fillId="0" borderId="18" xfId="0" applyFont="1" applyBorder="1" applyAlignment="1">
      <alignment horizontal="left" vertical="center" indent="1"/>
    </xf>
    <xf numFmtId="0" fontId="28" fillId="0" borderId="92" xfId="0" applyFont="1" applyBorder="1" applyAlignment="1">
      <alignment horizontal="left" vertical="center" indent="1"/>
    </xf>
    <xf numFmtId="0" fontId="28" fillId="0" borderId="113" xfId="0" applyFont="1" applyBorder="1" applyAlignment="1">
      <alignment horizontal="left" vertical="center" indent="1"/>
    </xf>
    <xf numFmtId="0" fontId="28" fillId="0" borderId="106" xfId="0" applyFont="1" applyBorder="1" applyAlignment="1">
      <alignment horizontal="left" vertical="center" indent="1"/>
    </xf>
    <xf numFmtId="0" fontId="28" fillId="0" borderId="96" xfId="0" applyFont="1" applyBorder="1" applyAlignment="1">
      <alignment horizontal="left" vertical="center" indent="1"/>
    </xf>
    <xf numFmtId="0" fontId="28" fillId="0" borderId="116" xfId="0" applyFont="1" applyBorder="1" applyAlignment="1">
      <alignment horizontal="left" vertical="center" indent="1"/>
    </xf>
    <xf numFmtId="0" fontId="28"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87" xfId="0" applyFont="1" applyBorder="1" applyAlignment="1">
      <alignment horizontal="center" vertical="center" wrapText="1"/>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28" fillId="0" borderId="118" xfId="0" applyFont="1" applyBorder="1" applyAlignment="1">
      <alignment horizontal="center" vertical="center"/>
    </xf>
    <xf numFmtId="0" fontId="28" fillId="0" borderId="36" xfId="0" applyFont="1" applyBorder="1" applyAlignment="1">
      <alignment horizontal="center" vertical="center"/>
    </xf>
    <xf numFmtId="0" fontId="28" fillId="0" borderId="99" xfId="0" applyFont="1" applyBorder="1" applyAlignment="1">
      <alignment horizontal="center" vertical="center"/>
    </xf>
    <xf numFmtId="0" fontId="39" fillId="0" borderId="87" xfId="0" applyFont="1" applyBorder="1" applyAlignment="1">
      <alignment horizontal="center" vertical="center" wrapText="1"/>
    </xf>
    <xf numFmtId="0" fontId="39" fillId="0" borderId="93" xfId="0" applyFont="1" applyBorder="1" applyAlignment="1">
      <alignment horizontal="center" vertical="center"/>
    </xf>
    <xf numFmtId="0" fontId="39" fillId="0" borderId="55" xfId="0" applyFont="1" applyBorder="1" applyAlignment="1">
      <alignment horizontal="center" vertical="center"/>
    </xf>
    <xf numFmtId="0" fontId="39" fillId="0" borderId="94" xfId="0" applyFont="1" applyBorder="1" applyAlignment="1">
      <alignment horizontal="center" vertical="center"/>
    </xf>
    <xf numFmtId="0" fontId="28" fillId="0" borderId="95" xfId="0" applyFont="1" applyBorder="1" applyAlignment="1">
      <alignment horizontal="center" vertical="center"/>
    </xf>
    <xf numFmtId="0" fontId="28" fillId="0" borderId="96" xfId="0" applyFont="1" applyBorder="1" applyAlignment="1">
      <alignment horizontal="center" vertical="center"/>
    </xf>
    <xf numFmtId="0" fontId="28" fillId="0" borderId="97" xfId="0" applyFont="1" applyBorder="1" applyAlignment="1">
      <alignment horizontal="center" vertical="center"/>
    </xf>
    <xf numFmtId="0" fontId="28" fillId="0" borderId="98" xfId="0" applyFont="1" applyBorder="1" applyAlignment="1">
      <alignment horizontal="center" vertical="center"/>
    </xf>
    <xf numFmtId="0" fontId="3" fillId="0" borderId="0" xfId="0" applyFont="1" applyAlignment="1">
      <alignment horizontal="center" vertical="center" wrapText="1"/>
    </xf>
    <xf numFmtId="0" fontId="3" fillId="35" borderId="0" xfId="0" applyFont="1" applyFill="1" applyAlignment="1">
      <alignment horizontal="center" vertical="center"/>
    </xf>
    <xf numFmtId="176" fontId="4" fillId="35" borderId="0" xfId="0" applyNumberFormat="1" applyFont="1" applyFill="1" applyAlignment="1">
      <alignment horizontal="center" vertical="center"/>
    </xf>
    <xf numFmtId="176" fontId="47" fillId="29" borderId="73" xfId="0" applyNumberFormat="1" applyFont="1" applyFill="1" applyBorder="1" applyAlignment="1" applyProtection="1">
      <alignment horizontal="center" vertical="center"/>
      <protection locked="0"/>
    </xf>
    <xf numFmtId="176" fontId="47" fillId="29" borderId="54" xfId="0" applyNumberFormat="1" applyFont="1" applyFill="1" applyBorder="1" applyAlignment="1" applyProtection="1">
      <alignment horizontal="center" vertical="center"/>
      <protection locked="0"/>
    </xf>
    <xf numFmtId="176" fontId="47" fillId="29" borderId="74" xfId="0" applyNumberFormat="1" applyFont="1" applyFill="1" applyBorder="1" applyAlignment="1" applyProtection="1">
      <alignment horizontal="center" vertical="center"/>
      <protection locked="0"/>
    </xf>
    <xf numFmtId="176" fontId="47" fillId="29" borderId="45" xfId="0" applyNumberFormat="1" applyFont="1" applyFill="1" applyBorder="1" applyAlignment="1" applyProtection="1">
      <alignment horizontal="center" vertical="center"/>
      <protection locked="0"/>
    </xf>
    <xf numFmtId="176" fontId="47" fillId="29" borderId="14" xfId="0" applyNumberFormat="1" applyFont="1" applyFill="1" applyBorder="1" applyAlignment="1" applyProtection="1">
      <alignment horizontal="center" vertical="center"/>
      <protection locked="0"/>
    </xf>
    <xf numFmtId="176" fontId="47" fillId="29" borderId="51" xfId="0" applyNumberFormat="1" applyFont="1" applyFill="1" applyBorder="1" applyAlignment="1" applyProtection="1">
      <alignment horizontal="center" vertical="center"/>
      <protection locked="0"/>
    </xf>
    <xf numFmtId="0" fontId="46" fillId="31" borderId="46" xfId="0" applyFont="1" applyFill="1" applyBorder="1" applyAlignment="1">
      <alignment horizontal="center" vertical="center"/>
    </xf>
    <xf numFmtId="0" fontId="46" fillId="31" borderId="19" xfId="0" applyFont="1" applyFill="1" applyBorder="1" applyAlignment="1">
      <alignment horizontal="center" vertical="center"/>
    </xf>
    <xf numFmtId="0" fontId="46" fillId="31" borderId="58" xfId="0" applyFont="1" applyFill="1" applyBorder="1" applyAlignment="1">
      <alignment horizontal="center" vertical="center"/>
    </xf>
    <xf numFmtId="176" fontId="47" fillId="29" borderId="70" xfId="0" applyNumberFormat="1" applyFont="1" applyFill="1" applyBorder="1" applyAlignment="1" applyProtection="1">
      <alignment horizontal="center" vertical="center"/>
      <protection locked="0"/>
    </xf>
    <xf numFmtId="176" fontId="47" fillId="29" borderId="42" xfId="0" applyNumberFormat="1" applyFont="1" applyFill="1" applyBorder="1" applyAlignment="1" applyProtection="1">
      <alignment horizontal="center" vertical="center"/>
      <protection locked="0"/>
    </xf>
    <xf numFmtId="177" fontId="47" fillId="31" borderId="80" xfId="0" applyNumberFormat="1" applyFont="1" applyFill="1" applyBorder="1" applyAlignment="1">
      <alignment horizontal="center" vertical="center" wrapText="1"/>
    </xf>
    <xf numFmtId="177" fontId="47" fillId="31" borderId="54" xfId="0" applyNumberFormat="1" applyFont="1" applyFill="1" applyBorder="1" applyAlignment="1">
      <alignment horizontal="center" vertical="center" wrapText="1"/>
    </xf>
    <xf numFmtId="177" fontId="47" fillId="31" borderId="74" xfId="0" applyNumberFormat="1" applyFont="1" applyFill="1" applyBorder="1" applyAlignment="1">
      <alignment horizontal="center" vertical="center" wrapText="1"/>
    </xf>
    <xf numFmtId="0" fontId="46" fillId="0" borderId="72" xfId="0" applyFont="1" applyBorder="1" applyAlignment="1" applyProtection="1">
      <alignment horizontal="center" vertical="center" wrapText="1"/>
      <protection locked="0"/>
    </xf>
    <xf numFmtId="0" fontId="46" fillId="0" borderId="60" xfId="0" applyFont="1" applyBorder="1" applyAlignment="1" applyProtection="1">
      <alignment horizontal="center" vertical="center"/>
      <protection locked="0"/>
    </xf>
    <xf numFmtId="0" fontId="46" fillId="0" borderId="78" xfId="0" applyFont="1" applyBorder="1" applyAlignment="1" applyProtection="1">
      <alignment horizontal="center" vertical="center"/>
      <protection locked="0"/>
    </xf>
    <xf numFmtId="0" fontId="46" fillId="0" borderId="52" xfId="0" applyFont="1" applyBorder="1" applyAlignment="1" applyProtection="1">
      <alignment horizontal="center" vertical="center"/>
      <protection locked="0"/>
    </xf>
    <xf numFmtId="0" fontId="46" fillId="0" borderId="19" xfId="0" applyFont="1" applyBorder="1" applyAlignment="1" applyProtection="1">
      <alignment horizontal="center" vertical="center"/>
      <protection locked="0"/>
    </xf>
    <xf numFmtId="0" fontId="46" fillId="0" borderId="58" xfId="0" applyFont="1" applyBorder="1" applyAlignment="1" applyProtection="1">
      <alignment horizontal="center" vertical="center"/>
      <protection locked="0"/>
    </xf>
    <xf numFmtId="0" fontId="3" fillId="35" borderId="0" xfId="0" applyFont="1" applyFill="1" applyAlignment="1">
      <alignment horizontal="center" vertical="center" wrapText="1"/>
    </xf>
    <xf numFmtId="0" fontId="46" fillId="31" borderId="75" xfId="0" applyFont="1" applyFill="1" applyBorder="1" applyAlignment="1">
      <alignment horizontal="center" vertical="center" wrapText="1"/>
    </xf>
    <xf numFmtId="0" fontId="46" fillId="31" borderId="36" xfId="0" applyFont="1" applyFill="1" applyBorder="1" applyAlignment="1">
      <alignment horizontal="center" vertical="center"/>
    </xf>
    <xf numFmtId="0" fontId="46" fillId="31" borderId="37" xfId="0" applyFont="1" applyFill="1" applyBorder="1" applyAlignment="1">
      <alignment horizontal="center" vertical="center"/>
    </xf>
    <xf numFmtId="0" fontId="46" fillId="31" borderId="72" xfId="0" applyFont="1" applyFill="1" applyBorder="1" applyAlignment="1">
      <alignment horizontal="center" vertical="center" wrapText="1"/>
    </xf>
    <xf numFmtId="0" fontId="46" fillId="31" borderId="60" xfId="0" applyFont="1" applyFill="1" applyBorder="1" applyAlignment="1">
      <alignment horizontal="center" vertical="center" wrapText="1"/>
    </xf>
    <xf numFmtId="0" fontId="46" fillId="31" borderId="59" xfId="0" applyFont="1" applyFill="1" applyBorder="1" applyAlignment="1">
      <alignment horizontal="center" vertical="center" wrapText="1"/>
    </xf>
    <xf numFmtId="0" fontId="46" fillId="31" borderId="62" xfId="0" applyFont="1" applyFill="1" applyBorder="1" applyAlignment="1">
      <alignment horizontal="center" vertical="center"/>
    </xf>
    <xf numFmtId="0" fontId="46" fillId="31" borderId="60" xfId="0" applyFont="1" applyFill="1" applyBorder="1" applyAlignment="1">
      <alignment horizontal="center" vertical="center"/>
    </xf>
    <xf numFmtId="0" fontId="46" fillId="31" borderId="78" xfId="0" applyFont="1" applyFill="1" applyBorder="1" applyAlignment="1">
      <alignment horizontal="center" vertical="center"/>
    </xf>
    <xf numFmtId="0" fontId="46" fillId="31" borderId="52" xfId="0" applyFont="1" applyFill="1" applyBorder="1" applyAlignment="1">
      <alignment horizontal="center" vertical="center"/>
    </xf>
    <xf numFmtId="0" fontId="46" fillId="31" borderId="47" xfId="0" applyFont="1" applyFill="1" applyBorder="1" applyAlignment="1">
      <alignment horizontal="center" vertical="center"/>
    </xf>
    <xf numFmtId="0" fontId="46" fillId="0" borderId="75"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31" borderId="44" xfId="0" applyFont="1" applyFill="1" applyBorder="1" applyAlignment="1">
      <alignment horizontal="center" vertical="center" wrapText="1"/>
    </xf>
    <xf numFmtId="0" fontId="46" fillId="31" borderId="0" xfId="0" applyFont="1" applyFill="1" applyAlignment="1">
      <alignment horizontal="center" vertical="center" wrapText="1"/>
    </xf>
    <xf numFmtId="0" fontId="46" fillId="31" borderId="23" xfId="0" applyFont="1" applyFill="1" applyBorder="1" applyAlignment="1">
      <alignment horizontal="center" vertical="center" wrapText="1"/>
    </xf>
    <xf numFmtId="0" fontId="46" fillId="31" borderId="15" xfId="0" applyFont="1" applyFill="1" applyBorder="1" applyAlignment="1">
      <alignment horizontal="center" vertical="center"/>
    </xf>
    <xf numFmtId="0" fontId="46" fillId="31" borderId="0" xfId="0" applyFont="1" applyFill="1" applyAlignment="1">
      <alignment horizontal="center" vertical="center"/>
    </xf>
    <xf numFmtId="0" fontId="59" fillId="0" borderId="0" xfId="0" applyFont="1" applyAlignment="1">
      <alignment horizontal="center" vertical="center"/>
    </xf>
    <xf numFmtId="0" fontId="46" fillId="0" borderId="53" xfId="0" applyFont="1" applyBorder="1" applyAlignment="1">
      <alignment horizontal="left" vertical="center"/>
    </xf>
    <xf numFmtId="0" fontId="46" fillId="0" borderId="54" xfId="0" applyFont="1" applyBorder="1" applyAlignment="1">
      <alignment horizontal="left" vertical="center"/>
    </xf>
    <xf numFmtId="0" fontId="46" fillId="0" borderId="74" xfId="0" applyFont="1" applyBorder="1" applyAlignment="1">
      <alignment horizontal="left" vertical="center"/>
    </xf>
    <xf numFmtId="0" fontId="46" fillId="0" borderId="52" xfId="0" applyFont="1" applyBorder="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79" xfId="0" applyFont="1" applyBorder="1" applyAlignment="1">
      <alignment horizontal="center" vertical="center"/>
    </xf>
    <xf numFmtId="0" fontId="46" fillId="0" borderId="34" xfId="0" applyFont="1" applyBorder="1" applyAlignment="1">
      <alignment horizontal="center" vertical="center"/>
    </xf>
    <xf numFmtId="0" fontId="46" fillId="0" borderId="80" xfId="0" applyFont="1" applyBorder="1" applyAlignment="1">
      <alignment horizontal="center" vertical="center"/>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7" fillId="25" borderId="53" xfId="0" applyFont="1" applyFill="1" applyBorder="1" applyAlignment="1" applyProtection="1">
      <alignment horizontal="right" vertical="center"/>
      <protection locked="0"/>
    </xf>
    <xf numFmtId="0" fontId="47" fillId="25" borderId="54" xfId="0" applyFont="1" applyFill="1" applyBorder="1" applyAlignment="1" applyProtection="1">
      <alignment horizontal="right" vertical="center"/>
      <protection locked="0"/>
    </xf>
    <xf numFmtId="0" fontId="47" fillId="25" borderId="55" xfId="0" applyFont="1" applyFill="1" applyBorder="1" applyAlignment="1" applyProtection="1">
      <alignment horizontal="right" vertical="center"/>
      <protection locked="0"/>
    </xf>
    <xf numFmtId="0" fontId="46" fillId="31" borderId="36" xfId="0" applyFont="1" applyFill="1" applyBorder="1" applyAlignment="1">
      <alignment horizontal="center" vertical="center" wrapText="1"/>
    </xf>
    <xf numFmtId="176" fontId="47" fillId="31" borderId="80" xfId="0" applyNumberFormat="1" applyFont="1" applyFill="1" applyBorder="1" applyAlignment="1">
      <alignment horizontal="center" vertical="center"/>
    </xf>
    <xf numFmtId="176" fontId="47" fillId="31" borderId="54" xfId="0" applyNumberFormat="1" applyFont="1" applyFill="1" applyBorder="1" applyAlignment="1">
      <alignment horizontal="center" vertical="center"/>
    </xf>
    <xf numFmtId="176" fontId="47" fillId="31" borderId="55" xfId="0" applyNumberFormat="1" applyFont="1" applyFill="1" applyBorder="1" applyAlignment="1">
      <alignment horizontal="center" vertical="center"/>
    </xf>
    <xf numFmtId="176" fontId="47" fillId="31" borderId="110" xfId="0" applyNumberFormat="1" applyFont="1" applyFill="1" applyBorder="1" applyAlignment="1">
      <alignment horizontal="center" vertical="center"/>
    </xf>
    <xf numFmtId="0" fontId="46" fillId="30" borderId="77" xfId="0" applyFont="1" applyFill="1" applyBorder="1" applyAlignment="1">
      <alignment horizontal="center" vertical="center" wrapText="1"/>
    </xf>
    <xf numFmtId="0" fontId="46" fillId="30" borderId="60" xfId="0" applyFont="1" applyFill="1" applyBorder="1" applyAlignment="1">
      <alignment horizontal="center" vertical="center" wrapText="1"/>
    </xf>
    <xf numFmtId="0" fontId="46" fillId="30" borderId="28" xfId="0" applyFont="1" applyFill="1" applyBorder="1" applyAlignment="1">
      <alignment horizontal="center" vertical="center" wrapText="1"/>
    </xf>
    <xf numFmtId="0" fontId="46" fillId="30" borderId="19" xfId="0" applyFont="1" applyFill="1" applyBorder="1" applyAlignment="1">
      <alignment horizontal="center" vertical="center" wrapText="1"/>
    </xf>
    <xf numFmtId="0" fontId="50" fillId="31" borderId="50" xfId="0" applyFont="1" applyFill="1" applyBorder="1" applyAlignment="1">
      <alignment horizontal="center" vertical="center"/>
    </xf>
    <xf numFmtId="0" fontId="50" fillId="31" borderId="14" xfId="0" applyFont="1" applyFill="1" applyBorder="1" applyAlignment="1">
      <alignment horizontal="center" vertical="center"/>
    </xf>
    <xf numFmtId="0" fontId="46" fillId="0" borderId="47" xfId="0" applyFont="1" applyBorder="1" applyAlignment="1">
      <alignment horizontal="center" vertical="center"/>
    </xf>
    <xf numFmtId="0" fontId="46" fillId="0" borderId="46" xfId="0" applyFont="1" applyBorder="1" applyAlignment="1">
      <alignment horizontal="center" vertical="center"/>
    </xf>
    <xf numFmtId="0" fontId="46" fillId="0" borderId="62" xfId="0" applyFont="1" applyBorder="1" applyAlignment="1">
      <alignment horizontal="center" vertical="center"/>
    </xf>
    <xf numFmtId="0" fontId="46" fillId="0" borderId="60" xfId="0" applyFont="1" applyBorder="1" applyAlignment="1">
      <alignment horizontal="center" vertical="center"/>
    </xf>
    <xf numFmtId="0" fontId="46" fillId="0" borderId="76" xfId="0" applyFont="1" applyBorder="1" applyAlignment="1">
      <alignment horizontal="center" vertical="center"/>
    </xf>
    <xf numFmtId="0" fontId="46" fillId="0" borderId="72"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59" xfId="0" applyFont="1" applyBorder="1" applyAlignment="1">
      <alignment horizontal="center" vertical="center" wrapText="1"/>
    </xf>
    <xf numFmtId="176" fontId="47" fillId="25" borderId="45" xfId="0" applyNumberFormat="1" applyFont="1" applyFill="1" applyBorder="1" applyAlignment="1" applyProtection="1">
      <alignment horizontal="center" vertical="center"/>
      <protection locked="0"/>
    </xf>
    <xf numFmtId="176" fontId="47" fillId="25" borderId="14" xfId="0" applyNumberFormat="1" applyFont="1" applyFill="1" applyBorder="1" applyAlignment="1" applyProtection="1">
      <alignment horizontal="center" vertical="center"/>
      <protection locked="0"/>
    </xf>
    <xf numFmtId="176" fontId="47" fillId="25" borderId="51" xfId="0" applyNumberFormat="1" applyFont="1" applyFill="1" applyBorder="1" applyAlignment="1" applyProtection="1">
      <alignment horizontal="center" vertical="center"/>
      <protection locked="0"/>
    </xf>
    <xf numFmtId="176" fontId="47" fillId="25" borderId="70" xfId="0" applyNumberFormat="1" applyFont="1" applyFill="1" applyBorder="1" applyAlignment="1" applyProtection="1">
      <alignment horizontal="center" vertical="center"/>
      <protection locked="0"/>
    </xf>
    <xf numFmtId="0" fontId="5" fillId="28" borderId="30" xfId="0" applyFont="1" applyFill="1" applyBorder="1" applyAlignment="1">
      <alignment horizontal="center" vertical="center"/>
    </xf>
    <xf numFmtId="0" fontId="5" fillId="28" borderId="2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19"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4491354-B952-4194-A0AF-F0A20E898047}"/>
    <cellStyle name="標準_（トップランナー基準）戸建_RC造_エコポイント対象住宅証明　設計内容説明書20100215" xfId="45" xr:uid="{700C1A4C-3062-4C81-A776-45EE033C87AA}"/>
    <cellStyle name="標準_HP住-059-2" xfId="43" xr:uid="{882A1184-83A0-431A-9004-63EA46862A92}"/>
    <cellStyle name="標準_コピーHPJ-301" xfId="41" xr:uid="{00000000-0005-0000-0000-000029000000}"/>
    <cellStyle name="良い" xfId="42" builtinId="26" customBuiltin="1"/>
  </cellStyles>
  <dxfs count="14">
    <dxf>
      <font>
        <b/>
        <i val="0"/>
        <condense val="0"/>
        <extend val="0"/>
        <color indexed="12"/>
      </font>
      <fill>
        <patternFill>
          <bgColor indexed="29"/>
        </patternFill>
      </fill>
    </dxf>
    <dxf>
      <font>
        <b/>
        <i val="0"/>
        <condense val="0"/>
        <extend val="0"/>
        <color indexed="10"/>
      </font>
    </dxf>
    <dxf>
      <font>
        <condense val="0"/>
        <extend val="0"/>
        <color auto="1"/>
      </font>
      <fill>
        <patternFill>
          <bgColor indexed="29"/>
        </patternFill>
      </fill>
    </dxf>
    <dxf>
      <font>
        <condense val="0"/>
        <extend val="0"/>
        <color auto="1"/>
      </font>
      <fill>
        <patternFill>
          <bgColor indexed="2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29"/>
        </patternFill>
      </fill>
    </dxf>
    <dxf>
      <font>
        <condense val="0"/>
        <extend val="0"/>
        <color auto="1"/>
      </font>
      <fill>
        <patternFill>
          <bgColor indexed="29"/>
        </patternFill>
      </fill>
    </dxf>
    <dxf>
      <font>
        <condense val="0"/>
        <extend val="0"/>
        <color auto="1"/>
      </font>
      <fill>
        <patternFill>
          <bgColor indexed="29"/>
        </patternFill>
      </fill>
    </dxf>
  </dxfs>
  <tableStyles count="0" defaultTableStyle="TableStyleMedium9" defaultPivotStyle="PivotStyleLight16"/>
  <colors>
    <mruColors>
      <color rgb="FFFF7C8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tmp"/><Relationship Id="rId1" Type="http://schemas.openxmlformats.org/officeDocument/2006/relationships/image" Target="../media/image2.tmp"/><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8</xdr:col>
      <xdr:colOff>231085</xdr:colOff>
      <xdr:row>29</xdr:row>
      <xdr:rowOff>152400</xdr:rowOff>
    </xdr:from>
    <xdr:to>
      <xdr:col>10</xdr:col>
      <xdr:colOff>423242</xdr:colOff>
      <xdr:row>30</xdr:row>
      <xdr:rowOff>152400</xdr:rowOff>
    </xdr:to>
    <xdr:pic>
      <xdr:nvPicPr>
        <xdr:cNvPr id="2566" name="Picture 2">
          <a:extLst>
            <a:ext uri="{FF2B5EF4-FFF2-40B4-BE49-F238E27FC236}">
              <a16:creationId xmlns:a16="http://schemas.microsoft.com/office/drawing/2014/main" id="{00000000-0008-0000-0000-000006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9542" y="8435009"/>
          <a:ext cx="1981200" cy="248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133350</xdr:rowOff>
    </xdr:from>
    <xdr:to>
      <xdr:col>32</xdr:col>
      <xdr:colOff>219074</xdr:colOff>
      <xdr:row>10</xdr:row>
      <xdr:rowOff>9526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0" y="1257300"/>
          <a:ext cx="7229474" cy="819151"/>
        </a:xfrm>
        <a:prstGeom prst="roundRect">
          <a:avLst>
            <a:gd name="adj" fmla="val 66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PrintsWithSheet="0"/>
  </xdr:twoCellAnchor>
  <xdr:twoCellAnchor>
    <xdr:from>
      <xdr:col>34</xdr:col>
      <xdr:colOff>130045</xdr:colOff>
      <xdr:row>2</xdr:row>
      <xdr:rowOff>85424</xdr:rowOff>
    </xdr:from>
    <xdr:to>
      <xdr:col>52</xdr:col>
      <xdr:colOff>96988</xdr:colOff>
      <xdr:row>13</xdr:row>
      <xdr:rowOff>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500424" y="709476"/>
          <a:ext cx="3868909" cy="2009548"/>
        </a:xfrm>
        <a:prstGeom prst="roundRect">
          <a:avLst/>
        </a:prstGeom>
        <a:solidFill>
          <a:schemeClr val="accent1">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002060"/>
              </a:solidFill>
              <a:latin typeface="メイリオ" panose="020B0604030504040204" pitchFamily="50" charset="-128"/>
              <a:ea typeface="メイリオ" panose="020B0604030504040204" pitchFamily="50" charset="-128"/>
            </a:rPr>
            <a:t>この面は、共用部がある場合のみ</a:t>
          </a:r>
          <a:endParaRPr kumimoji="1" lang="en-US" altLang="ja-JP" sz="1400" b="1">
            <a:solidFill>
              <a:srgbClr val="002060"/>
            </a:solidFill>
            <a:latin typeface="メイリオ" panose="020B0604030504040204" pitchFamily="50" charset="-128"/>
            <a:ea typeface="メイリオ" panose="020B0604030504040204" pitchFamily="50" charset="-128"/>
          </a:endParaRPr>
        </a:p>
        <a:p>
          <a:pPr algn="l"/>
          <a:r>
            <a:rPr kumimoji="1" lang="ja-JP" altLang="en-US" sz="1400" b="1">
              <a:solidFill>
                <a:srgbClr val="002060"/>
              </a:solidFill>
              <a:latin typeface="メイリオ" panose="020B0604030504040204" pitchFamily="50" charset="-128"/>
              <a:ea typeface="メイリオ" panose="020B0604030504040204" pitchFamily="50" charset="-128"/>
            </a:rPr>
            <a:t>提出してください。</a:t>
          </a:r>
          <a:endParaRPr kumimoji="1" lang="en-US" altLang="ja-JP" sz="1400" b="1">
            <a:solidFill>
              <a:srgbClr val="002060"/>
            </a:solidFill>
            <a:latin typeface="メイリオ" panose="020B0604030504040204" pitchFamily="50" charset="-128"/>
            <a:ea typeface="メイリオ" panose="020B0604030504040204" pitchFamily="50" charset="-128"/>
          </a:endParaRPr>
        </a:p>
        <a:p>
          <a:pPr algn="l"/>
          <a:r>
            <a:rPr kumimoji="1" lang="en-US" altLang="ja-JP" sz="1400">
              <a:solidFill>
                <a:srgbClr val="002060"/>
              </a:solidFill>
              <a:latin typeface="メイリオ" panose="020B0604030504040204" pitchFamily="50" charset="-128"/>
              <a:ea typeface="メイリオ" panose="020B0604030504040204" pitchFamily="50" charset="-128"/>
            </a:rPr>
            <a:t>※</a:t>
          </a:r>
          <a:r>
            <a:rPr kumimoji="1" lang="ja-JP" altLang="en-US" sz="1400">
              <a:solidFill>
                <a:srgbClr val="002060"/>
              </a:solidFill>
              <a:latin typeface="メイリオ" panose="020B0604030504040204" pitchFamily="50" charset="-128"/>
              <a:ea typeface="メイリオ" panose="020B0604030504040204" pitchFamily="50" charset="-128"/>
            </a:rPr>
            <a:t>赤枠部は第一面の選択が反映されます。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100993</xdr:colOff>
      <xdr:row>0</xdr:row>
      <xdr:rowOff>149988</xdr:rowOff>
    </xdr:from>
    <xdr:to>
      <xdr:col>89</xdr:col>
      <xdr:colOff>107917</xdr:colOff>
      <xdr:row>28</xdr:row>
      <xdr:rowOff>95994</xdr:rowOff>
    </xdr:to>
    <xdr:sp macro="" textlink="">
      <xdr:nvSpPr>
        <xdr:cNvPr id="27" name="四角形: 角を丸くする 26">
          <a:extLst>
            <a:ext uri="{FF2B5EF4-FFF2-40B4-BE49-F238E27FC236}">
              <a16:creationId xmlns:a16="http://schemas.microsoft.com/office/drawing/2014/main" id="{BDC388BB-5020-0B85-0FCE-9265BC4E50BD}"/>
            </a:ext>
          </a:extLst>
        </xdr:cNvPr>
        <xdr:cNvSpPr/>
      </xdr:nvSpPr>
      <xdr:spPr>
        <a:xfrm>
          <a:off x="7901968" y="149988"/>
          <a:ext cx="11617899" cy="6432531"/>
        </a:xfrm>
        <a:prstGeom prst="roundRect">
          <a:avLst>
            <a:gd name="adj" fmla="val 4036"/>
          </a:avLst>
        </a:prstGeom>
        <a:solidFill>
          <a:schemeClr val="bg1">
            <a:lumMod val="95000"/>
          </a:schemeClr>
        </a:solid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51955</xdr:colOff>
      <xdr:row>21</xdr:row>
      <xdr:rowOff>28575</xdr:rowOff>
    </xdr:from>
    <xdr:to>
      <xdr:col>36</xdr:col>
      <xdr:colOff>50013</xdr:colOff>
      <xdr:row>25</xdr:row>
      <xdr:rowOff>0</xdr:rowOff>
    </xdr:to>
    <xdr:sp macro="" textlink="">
      <xdr:nvSpPr>
        <xdr:cNvPr id="8" name="矢印: 左 7">
          <a:extLst>
            <a:ext uri="{FF2B5EF4-FFF2-40B4-BE49-F238E27FC236}">
              <a16:creationId xmlns:a16="http://schemas.microsoft.com/office/drawing/2014/main" id="{CDF815BC-03CA-F812-5B5A-594E47563C07}"/>
            </a:ext>
          </a:extLst>
        </xdr:cNvPr>
        <xdr:cNvSpPr/>
      </xdr:nvSpPr>
      <xdr:spPr>
        <a:xfrm>
          <a:off x="7100455" y="4739120"/>
          <a:ext cx="898603" cy="1079789"/>
        </a:xfrm>
        <a:prstGeom prst="leftArrow">
          <a:avLst>
            <a:gd name="adj1" fmla="val 50000"/>
            <a:gd name="adj2" fmla="val 43846"/>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absolute">
    <xdr:from>
      <xdr:col>30</xdr:col>
      <xdr:colOff>131319</xdr:colOff>
      <xdr:row>29</xdr:row>
      <xdr:rowOff>68986</xdr:rowOff>
    </xdr:from>
    <xdr:to>
      <xdr:col>35</xdr:col>
      <xdr:colOff>45521</xdr:colOff>
      <xdr:row>33</xdr:row>
      <xdr:rowOff>53054</xdr:rowOff>
    </xdr:to>
    <xdr:sp macro="" textlink="">
      <xdr:nvSpPr>
        <xdr:cNvPr id="10" name="矢印: 左 9">
          <a:extLst>
            <a:ext uri="{FF2B5EF4-FFF2-40B4-BE49-F238E27FC236}">
              <a16:creationId xmlns:a16="http://schemas.microsoft.com/office/drawing/2014/main" id="{C448C524-5DA4-FEDC-8196-3D31E53BA2D0}"/>
            </a:ext>
          </a:extLst>
        </xdr:cNvPr>
        <xdr:cNvSpPr/>
      </xdr:nvSpPr>
      <xdr:spPr>
        <a:xfrm rot="12607709">
          <a:off x="6560694" y="6950799"/>
          <a:ext cx="985765" cy="936568"/>
        </a:xfrm>
        <a:prstGeom prst="lef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35</xdr:col>
      <xdr:colOff>161607</xdr:colOff>
      <xdr:row>30</xdr:row>
      <xdr:rowOff>34203</xdr:rowOff>
    </xdr:from>
    <xdr:to>
      <xdr:col>88</xdr:col>
      <xdr:colOff>168531</xdr:colOff>
      <xdr:row>84</xdr:row>
      <xdr:rowOff>142874</xdr:rowOff>
    </xdr:to>
    <xdr:grpSp>
      <xdr:nvGrpSpPr>
        <xdr:cNvPr id="23" name="グループ化 22">
          <a:extLst>
            <a:ext uri="{FF2B5EF4-FFF2-40B4-BE49-F238E27FC236}">
              <a16:creationId xmlns:a16="http://schemas.microsoft.com/office/drawing/2014/main" id="{0BE12E12-6CBA-910A-835A-73D8DA04AC07}"/>
            </a:ext>
          </a:extLst>
        </xdr:cNvPr>
        <xdr:cNvGrpSpPr/>
      </xdr:nvGrpSpPr>
      <xdr:grpSpPr>
        <a:xfrm>
          <a:off x="7659143" y="7109917"/>
          <a:ext cx="11545781" cy="12586421"/>
          <a:chOff x="7665856" y="10966612"/>
          <a:chExt cx="11362176" cy="12344593"/>
        </a:xfrm>
      </xdr:grpSpPr>
      <xdr:sp macro="" textlink="">
        <xdr:nvSpPr>
          <xdr:cNvPr id="18" name="四角形: 角を丸くする 17">
            <a:extLst>
              <a:ext uri="{FF2B5EF4-FFF2-40B4-BE49-F238E27FC236}">
                <a16:creationId xmlns:a16="http://schemas.microsoft.com/office/drawing/2014/main" id="{845B26F0-8943-C091-42D5-1DD2F75004BB}"/>
              </a:ext>
            </a:extLst>
          </xdr:cNvPr>
          <xdr:cNvSpPr/>
        </xdr:nvSpPr>
        <xdr:spPr>
          <a:xfrm>
            <a:off x="7665856" y="10966612"/>
            <a:ext cx="11362176" cy="12344593"/>
          </a:xfrm>
          <a:prstGeom prst="roundRect">
            <a:avLst>
              <a:gd name="adj" fmla="val 4036"/>
            </a:avLst>
          </a:prstGeom>
          <a:solidFill>
            <a:schemeClr val="bg1">
              <a:lumMod val="95000"/>
            </a:schemeClr>
          </a:solidFill>
          <a:ln w="38100">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C12D6BCC-28BA-A488-924C-F6EA0AB9D7B9}"/>
              </a:ext>
            </a:extLst>
          </xdr:cNvPr>
          <xdr:cNvSpPr/>
        </xdr:nvSpPr>
        <xdr:spPr>
          <a:xfrm>
            <a:off x="7956692" y="11269701"/>
            <a:ext cx="7565554" cy="509317"/>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一次エネルギー消費量</a:t>
            </a:r>
            <a:r>
              <a:rPr kumimoji="1" lang="ja-JP" altLang="en-US" sz="1400">
                <a:solidFill>
                  <a:schemeClr val="tx1"/>
                </a:solidFill>
                <a:latin typeface="メイリオ" panose="020B0604030504040204" pitchFamily="50" charset="-128"/>
                <a:ea typeface="メイリオ" panose="020B0604030504040204" pitchFamily="50" charset="-128"/>
              </a:rPr>
              <a:t>計算結果から転記する数値（共用部）</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sp macro="" textlink="">
        <xdr:nvSpPr>
          <xdr:cNvPr id="20" name="正方形/長方形 19">
            <a:extLst>
              <a:ext uri="{FF2B5EF4-FFF2-40B4-BE49-F238E27FC236}">
                <a16:creationId xmlns:a16="http://schemas.microsoft.com/office/drawing/2014/main" id="{B25BAC08-FFD7-4F94-B902-A3C851D550BE}"/>
              </a:ext>
            </a:extLst>
          </xdr:cNvPr>
          <xdr:cNvSpPr/>
        </xdr:nvSpPr>
        <xdr:spPr>
          <a:xfrm>
            <a:off x="15927498" y="12975650"/>
            <a:ext cx="2769894" cy="497552"/>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0070C0"/>
                </a:solidFill>
                <a:latin typeface="メイリオ" panose="020B0604030504040204" pitchFamily="50" charset="-128"/>
                <a:ea typeface="メイリオ" panose="020B0604030504040204" pitchFamily="50" charset="-128"/>
              </a:rPr>
              <a:t>一次エネルギー消費量</a:t>
            </a:r>
          </a:p>
        </xdr:txBody>
      </xdr:sp>
      <xdr:sp macro="" textlink="">
        <xdr:nvSpPr>
          <xdr:cNvPr id="21" name="正方形/長方形 20">
            <a:extLst>
              <a:ext uri="{FF2B5EF4-FFF2-40B4-BE49-F238E27FC236}">
                <a16:creationId xmlns:a16="http://schemas.microsoft.com/office/drawing/2014/main" id="{2D298507-309F-C32D-5A54-15EF41E9E39B}"/>
              </a:ext>
            </a:extLst>
          </xdr:cNvPr>
          <xdr:cNvSpPr/>
        </xdr:nvSpPr>
        <xdr:spPr>
          <a:xfrm>
            <a:off x="15950849" y="15286611"/>
            <a:ext cx="2762854" cy="744010"/>
          </a:xfrm>
          <a:prstGeom prst="rect">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a:solidFill>
                  <a:srgbClr val="0070C0"/>
                </a:solidFill>
                <a:latin typeface="メイリオ" panose="020B0604030504040204" pitchFamily="50" charset="-128"/>
                <a:ea typeface="メイリオ" panose="020B0604030504040204" pitchFamily="50" charset="-128"/>
              </a:rPr>
              <a:t>一次エネルギー消費量</a:t>
            </a:r>
            <a:endParaRPr kumimoji="1" lang="en-US" altLang="ja-JP" sz="1400">
              <a:solidFill>
                <a:srgbClr val="0070C0"/>
              </a:solidFill>
              <a:latin typeface="メイリオ" panose="020B0604030504040204" pitchFamily="50" charset="-128"/>
              <a:ea typeface="メイリオ" panose="020B0604030504040204" pitchFamily="50" charset="-128"/>
            </a:endParaRPr>
          </a:p>
          <a:p>
            <a:pPr algn="ctr"/>
            <a:r>
              <a:rPr kumimoji="1" lang="ja-JP" altLang="en-US" sz="1400">
                <a:solidFill>
                  <a:srgbClr val="0070C0"/>
                </a:solidFill>
                <a:latin typeface="メイリオ" panose="020B0604030504040204" pitchFamily="50" charset="-128"/>
                <a:ea typeface="メイリオ" panose="020B0604030504040204" pitchFamily="50" charset="-128"/>
              </a:rPr>
              <a:t>（その他除く）</a:t>
            </a:r>
          </a:p>
        </xdr:txBody>
      </xdr:sp>
      <xdr:pic>
        <xdr:nvPicPr>
          <xdr:cNvPr id="3" name="図 2">
            <a:extLst>
              <a:ext uri="{FF2B5EF4-FFF2-40B4-BE49-F238E27FC236}">
                <a16:creationId xmlns:a16="http://schemas.microsoft.com/office/drawing/2014/main" id="{4E60F8B4-76C1-42B7-766F-ADF25CA07B6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8" t="27137" b="4779"/>
          <a:stretch/>
        </xdr:blipFill>
        <xdr:spPr>
          <a:xfrm>
            <a:off x="7919357" y="11964389"/>
            <a:ext cx="7747868" cy="2221058"/>
          </a:xfrm>
          <a:prstGeom prst="rect">
            <a:avLst/>
          </a:prstGeom>
          <a:ln>
            <a:solidFill>
              <a:schemeClr val="accent1">
                <a:lumMod val="75000"/>
              </a:schemeClr>
            </a:solidFill>
          </a:ln>
        </xdr:spPr>
      </xdr:pic>
      <xdr:pic>
        <xdr:nvPicPr>
          <xdr:cNvPr id="5" name="図 4">
            <a:extLst>
              <a:ext uri="{FF2B5EF4-FFF2-40B4-BE49-F238E27FC236}">
                <a16:creationId xmlns:a16="http://schemas.microsoft.com/office/drawing/2014/main" id="{76370970-2F0C-EC3D-EFEA-238A85D87D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220" r="514" b="7319"/>
          <a:stretch/>
        </xdr:blipFill>
        <xdr:spPr>
          <a:xfrm>
            <a:off x="7908353" y="14491606"/>
            <a:ext cx="7777281" cy="2398260"/>
          </a:xfrm>
          <a:prstGeom prst="rect">
            <a:avLst/>
          </a:prstGeom>
          <a:ln>
            <a:solidFill>
              <a:schemeClr val="accent1">
                <a:lumMod val="75000"/>
              </a:schemeClr>
            </a:solidFill>
          </a:ln>
        </xdr:spPr>
      </xdr:pic>
      <xdr:sp macro="" textlink="">
        <xdr:nvSpPr>
          <xdr:cNvPr id="15" name="フリーフォーム: 図形 14">
            <a:extLst>
              <a:ext uri="{FF2B5EF4-FFF2-40B4-BE49-F238E27FC236}">
                <a16:creationId xmlns:a16="http://schemas.microsoft.com/office/drawing/2014/main" id="{796A8B49-EBA6-8B8B-D870-E85E6688EA7B}"/>
              </a:ext>
            </a:extLst>
          </xdr:cNvPr>
          <xdr:cNvSpPr/>
        </xdr:nvSpPr>
        <xdr:spPr>
          <a:xfrm>
            <a:off x="8060402" y="13654768"/>
            <a:ext cx="6784311" cy="437499"/>
          </a:xfrm>
          <a:custGeom>
            <a:avLst/>
            <a:gdLst>
              <a:gd name="connsiteX0" fmla="*/ 74450 w 7212330"/>
              <a:gd name="connsiteY0" fmla="*/ 0 h 446690"/>
              <a:gd name="connsiteX1" fmla="*/ 322364 w 7212330"/>
              <a:gd name="connsiteY1" fmla="*/ 0 h 446690"/>
              <a:gd name="connsiteX2" fmla="*/ 2405860 w 7212330"/>
              <a:gd name="connsiteY2" fmla="*/ 0 h 446690"/>
              <a:gd name="connsiteX3" fmla="*/ 2517141 w 7212330"/>
              <a:gd name="connsiteY3" fmla="*/ 0 h 446690"/>
              <a:gd name="connsiteX4" fmla="*/ 2729446 w 7212330"/>
              <a:gd name="connsiteY4" fmla="*/ 0 h 446690"/>
              <a:gd name="connsiteX5" fmla="*/ 3575051 w 7212330"/>
              <a:gd name="connsiteY5" fmla="*/ 0 h 446690"/>
              <a:gd name="connsiteX6" fmla="*/ 3738879 w 7212330"/>
              <a:gd name="connsiteY6" fmla="*/ 0 h 446690"/>
              <a:gd name="connsiteX7" fmla="*/ 4902201 w 7212330"/>
              <a:gd name="connsiteY7" fmla="*/ 0 h 446690"/>
              <a:gd name="connsiteX8" fmla="*/ 5195569 w 7212330"/>
              <a:gd name="connsiteY8" fmla="*/ 0 h 446690"/>
              <a:gd name="connsiteX9" fmla="*/ 7175499 w 7212330"/>
              <a:gd name="connsiteY9" fmla="*/ 0 h 446690"/>
              <a:gd name="connsiteX10" fmla="*/ 7212330 w 7212330"/>
              <a:gd name="connsiteY10" fmla="*/ 36831 h 446690"/>
              <a:gd name="connsiteX11" fmla="*/ 7212330 w 7212330"/>
              <a:gd name="connsiteY11" fmla="*/ 184149 h 446690"/>
              <a:gd name="connsiteX12" fmla="*/ 7175499 w 7212330"/>
              <a:gd name="connsiteY12" fmla="*/ 220980 h 446690"/>
              <a:gd name="connsiteX13" fmla="*/ 5269230 w 7212330"/>
              <a:gd name="connsiteY13" fmla="*/ 220980 h 446690"/>
              <a:gd name="connsiteX14" fmla="*/ 5269230 w 7212330"/>
              <a:gd name="connsiteY14" fmla="*/ 368299 h 446690"/>
              <a:gd name="connsiteX15" fmla="*/ 5195569 w 7212330"/>
              <a:gd name="connsiteY15" fmla="*/ 441960 h 446690"/>
              <a:gd name="connsiteX16" fmla="*/ 3575051 w 7212330"/>
              <a:gd name="connsiteY16" fmla="*/ 441960 h 446690"/>
              <a:gd name="connsiteX17" fmla="*/ 3501390 w 7212330"/>
              <a:gd name="connsiteY17" fmla="*/ 368299 h 446690"/>
              <a:gd name="connsiteX18" fmla="*/ 3501390 w 7212330"/>
              <a:gd name="connsiteY18" fmla="*/ 220980 h 446690"/>
              <a:gd name="connsiteX19" fmla="*/ 2517141 w 7212330"/>
              <a:gd name="connsiteY19" fmla="*/ 220980 h 446690"/>
              <a:gd name="connsiteX20" fmla="*/ 2513996 w 7212330"/>
              <a:gd name="connsiteY20" fmla="*/ 219677 h 446690"/>
              <a:gd name="connsiteX21" fmla="*/ 2480310 w 7212330"/>
              <a:gd name="connsiteY21" fmla="*/ 219677 h 446690"/>
              <a:gd name="connsiteX22" fmla="*/ 2480310 w 7212330"/>
              <a:gd name="connsiteY22" fmla="*/ 372240 h 446690"/>
              <a:gd name="connsiteX23" fmla="*/ 2405860 w 7212330"/>
              <a:gd name="connsiteY23" fmla="*/ 446690 h 446690"/>
              <a:gd name="connsiteX24" fmla="*/ 74450 w 7212330"/>
              <a:gd name="connsiteY24" fmla="*/ 446690 h 446690"/>
              <a:gd name="connsiteX25" fmla="*/ 0 w 7212330"/>
              <a:gd name="connsiteY25" fmla="*/ 372240 h 446690"/>
              <a:gd name="connsiteX26" fmla="*/ 0 w 7212330"/>
              <a:gd name="connsiteY26" fmla="*/ 74450 h 446690"/>
              <a:gd name="connsiteX27" fmla="*/ 74450 w 7212330"/>
              <a:gd name="connsiteY27" fmla="*/ 0 h 4466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7212330" h="446690">
                <a:moveTo>
                  <a:pt x="74450" y="0"/>
                </a:moveTo>
                <a:lnTo>
                  <a:pt x="322364" y="0"/>
                </a:lnTo>
                <a:lnTo>
                  <a:pt x="2405860" y="0"/>
                </a:lnTo>
                <a:lnTo>
                  <a:pt x="2517141" y="0"/>
                </a:lnTo>
                <a:lnTo>
                  <a:pt x="2729446" y="0"/>
                </a:lnTo>
                <a:lnTo>
                  <a:pt x="3575051" y="0"/>
                </a:lnTo>
                <a:lnTo>
                  <a:pt x="3738879" y="0"/>
                </a:lnTo>
                <a:lnTo>
                  <a:pt x="4902201" y="0"/>
                </a:lnTo>
                <a:lnTo>
                  <a:pt x="5195569" y="0"/>
                </a:lnTo>
                <a:lnTo>
                  <a:pt x="7175499" y="0"/>
                </a:lnTo>
                <a:cubicBezTo>
                  <a:pt x="7195840" y="0"/>
                  <a:pt x="7212330" y="16490"/>
                  <a:pt x="7212330" y="36831"/>
                </a:cubicBezTo>
                <a:lnTo>
                  <a:pt x="7212330" y="184149"/>
                </a:lnTo>
                <a:cubicBezTo>
                  <a:pt x="7212330" y="204490"/>
                  <a:pt x="7195840" y="220980"/>
                  <a:pt x="7175499" y="220980"/>
                </a:cubicBezTo>
                <a:lnTo>
                  <a:pt x="5269230" y="220980"/>
                </a:lnTo>
                <a:lnTo>
                  <a:pt x="5269230" y="368299"/>
                </a:lnTo>
                <a:cubicBezTo>
                  <a:pt x="5269230" y="408981"/>
                  <a:pt x="5236251" y="441960"/>
                  <a:pt x="5195569" y="441960"/>
                </a:cubicBezTo>
                <a:lnTo>
                  <a:pt x="3575051" y="441960"/>
                </a:lnTo>
                <a:cubicBezTo>
                  <a:pt x="3534369" y="441960"/>
                  <a:pt x="3501390" y="408981"/>
                  <a:pt x="3501390" y="368299"/>
                </a:cubicBezTo>
                <a:lnTo>
                  <a:pt x="3501390" y="220980"/>
                </a:lnTo>
                <a:lnTo>
                  <a:pt x="2517141" y="220980"/>
                </a:lnTo>
                <a:lnTo>
                  <a:pt x="2513996" y="219677"/>
                </a:lnTo>
                <a:lnTo>
                  <a:pt x="2480310" y="219677"/>
                </a:lnTo>
                <a:lnTo>
                  <a:pt x="2480310" y="372240"/>
                </a:lnTo>
                <a:cubicBezTo>
                  <a:pt x="2480310" y="413358"/>
                  <a:pt x="2446978" y="446690"/>
                  <a:pt x="2405860" y="446690"/>
                </a:cubicBezTo>
                <a:lnTo>
                  <a:pt x="74450" y="446690"/>
                </a:lnTo>
                <a:cubicBezTo>
                  <a:pt x="33332" y="446690"/>
                  <a:pt x="0" y="413358"/>
                  <a:pt x="0" y="372240"/>
                </a:cubicBezTo>
                <a:lnTo>
                  <a:pt x="0" y="74450"/>
                </a:lnTo>
                <a:cubicBezTo>
                  <a:pt x="0" y="33332"/>
                  <a:pt x="33332" y="0"/>
                  <a:pt x="74450" y="0"/>
                </a:cubicBezTo>
                <a:close/>
              </a:path>
            </a:pathLst>
          </a:cu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6" name="矢印: 左 15">
            <a:extLst>
              <a:ext uri="{FF2B5EF4-FFF2-40B4-BE49-F238E27FC236}">
                <a16:creationId xmlns:a16="http://schemas.microsoft.com/office/drawing/2014/main" id="{746CB695-A0B5-2F95-2088-6EB9E7386381}"/>
              </a:ext>
            </a:extLst>
          </xdr:cNvPr>
          <xdr:cNvSpPr/>
        </xdr:nvSpPr>
        <xdr:spPr>
          <a:xfrm rot="20128650">
            <a:off x="14842177" y="13295697"/>
            <a:ext cx="633776" cy="431810"/>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矢印: 左 6">
            <a:extLst>
              <a:ext uri="{FF2B5EF4-FFF2-40B4-BE49-F238E27FC236}">
                <a16:creationId xmlns:a16="http://schemas.microsoft.com/office/drawing/2014/main" id="{144D8C13-61AB-D52F-9439-46B6BBB31692}"/>
              </a:ext>
            </a:extLst>
          </xdr:cNvPr>
          <xdr:cNvSpPr/>
        </xdr:nvSpPr>
        <xdr:spPr>
          <a:xfrm rot="20102979">
            <a:off x="14681745" y="14973903"/>
            <a:ext cx="635917" cy="430356"/>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矢印: 左 8">
            <a:extLst>
              <a:ext uri="{FF2B5EF4-FFF2-40B4-BE49-F238E27FC236}">
                <a16:creationId xmlns:a16="http://schemas.microsoft.com/office/drawing/2014/main" id="{2A53A0CE-7739-6DEE-3B3A-DED79EC7ACDF}"/>
              </a:ext>
            </a:extLst>
          </xdr:cNvPr>
          <xdr:cNvSpPr/>
        </xdr:nvSpPr>
        <xdr:spPr>
          <a:xfrm rot="20102979">
            <a:off x="12713304" y="16041559"/>
            <a:ext cx="635917" cy="430356"/>
          </a:xfrm>
          <a:prstGeom prst="leftArrow">
            <a:avLst/>
          </a:prstGeom>
          <a:solidFill>
            <a:srgbClr val="FF7C80"/>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37</xdr:col>
      <xdr:colOff>176891</xdr:colOff>
      <xdr:row>6</xdr:row>
      <xdr:rowOff>145676</xdr:rowOff>
    </xdr:from>
    <xdr:to>
      <xdr:col>73</xdr:col>
      <xdr:colOff>16425</xdr:colOff>
      <xdr:row>24</xdr:row>
      <xdr:rowOff>242454</xdr:rowOff>
    </xdr:to>
    <xdr:pic>
      <xdr:nvPicPr>
        <xdr:cNvPr id="4" name="図 3">
          <a:extLst>
            <a:ext uri="{FF2B5EF4-FFF2-40B4-BE49-F238E27FC236}">
              <a16:creationId xmlns:a16="http://schemas.microsoft.com/office/drawing/2014/main" id="{AA26522D-C8F3-F67A-F1D6-DB3CAA19F36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 uri="{28A0092B-C50C-407E-A947-70E740481C1C}">
              <a14:useLocalDpi xmlns:a14="http://schemas.microsoft.com/office/drawing/2010/main" val="0"/>
            </a:ext>
          </a:extLst>
        </a:blip>
        <a:stretch>
          <a:fillRect/>
        </a:stretch>
      </xdr:blipFill>
      <xdr:spPr>
        <a:xfrm>
          <a:off x="8351073" y="1444540"/>
          <a:ext cx="7944443" cy="4253141"/>
        </a:xfrm>
        <a:prstGeom prst="rect">
          <a:avLst/>
        </a:prstGeom>
        <a:solidFill>
          <a:schemeClr val="tx2">
            <a:lumMod val="50000"/>
          </a:schemeClr>
        </a:solidFill>
        <a:ln>
          <a:solidFill>
            <a:schemeClr val="tx2">
              <a:lumMod val="75000"/>
            </a:schemeClr>
          </a:solidFill>
        </a:ln>
      </xdr:spPr>
    </xdr:pic>
    <xdr:clientData/>
  </xdr:twoCellAnchor>
  <xdr:twoCellAnchor>
    <xdr:from>
      <xdr:col>38</xdr:col>
      <xdr:colOff>190500</xdr:colOff>
      <xdr:row>13</xdr:row>
      <xdr:rowOff>274638</xdr:rowOff>
    </xdr:from>
    <xdr:to>
      <xdr:col>70</xdr:col>
      <xdr:colOff>122463</xdr:colOff>
      <xdr:row>14</xdr:row>
      <xdr:rowOff>95251</xdr:rowOff>
    </xdr:to>
    <xdr:sp macro="" textlink="">
      <xdr:nvSpPr>
        <xdr:cNvPr id="12" name="四角形: 角を丸くする 11">
          <a:extLst>
            <a:ext uri="{FF2B5EF4-FFF2-40B4-BE49-F238E27FC236}">
              <a16:creationId xmlns:a16="http://schemas.microsoft.com/office/drawing/2014/main" id="{EEB0FF9C-0A31-29EC-4D43-F6AE68C68F9F}"/>
            </a:ext>
          </a:extLst>
        </xdr:cNvPr>
        <xdr:cNvSpPr/>
      </xdr:nvSpPr>
      <xdr:spPr>
        <a:xfrm>
          <a:off x="8341179" y="3540352"/>
          <a:ext cx="6898820" cy="160792"/>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98967</xdr:colOff>
      <xdr:row>7</xdr:row>
      <xdr:rowOff>28575</xdr:rowOff>
    </xdr:from>
    <xdr:to>
      <xdr:col>49</xdr:col>
      <xdr:colOff>200025</xdr:colOff>
      <xdr:row>8</xdr:row>
      <xdr:rowOff>21051</xdr:rowOff>
    </xdr:to>
    <xdr:sp macro="" textlink="">
      <xdr:nvSpPr>
        <xdr:cNvPr id="14" name="四角形: 角を丸くする 13">
          <a:extLst>
            <a:ext uri="{FF2B5EF4-FFF2-40B4-BE49-F238E27FC236}">
              <a16:creationId xmlns:a16="http://schemas.microsoft.com/office/drawing/2014/main" id="{2967135E-E99B-8F5A-2BA3-3A18B06AFA1F}"/>
            </a:ext>
          </a:extLst>
        </xdr:cNvPr>
        <xdr:cNvSpPr/>
      </xdr:nvSpPr>
      <xdr:spPr>
        <a:xfrm>
          <a:off x="8338092" y="1581150"/>
          <a:ext cx="2510883" cy="211551"/>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40</xdr:col>
      <xdr:colOff>59318</xdr:colOff>
      <xdr:row>23</xdr:row>
      <xdr:rowOff>36783</xdr:rowOff>
    </xdr:from>
    <xdr:to>
      <xdr:col>68</xdr:col>
      <xdr:colOff>116823</xdr:colOff>
      <xdr:row>27</xdr:row>
      <xdr:rowOff>53193</xdr:rowOff>
    </xdr:to>
    <xdr:sp macro="" textlink="">
      <xdr:nvSpPr>
        <xdr:cNvPr id="25" name="四角形: 角を丸くする 24">
          <a:extLst>
            <a:ext uri="{FF2B5EF4-FFF2-40B4-BE49-F238E27FC236}">
              <a16:creationId xmlns:a16="http://schemas.microsoft.com/office/drawing/2014/main" id="{1C965A12-C9E3-87B7-6B5D-F41002FF5DDA}"/>
            </a:ext>
          </a:extLst>
        </xdr:cNvPr>
        <xdr:cNvSpPr/>
      </xdr:nvSpPr>
      <xdr:spPr>
        <a:xfrm>
          <a:off x="8908909" y="5301510"/>
          <a:ext cx="6361323" cy="951592"/>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rPr>
            <a:t>共同住宅等の計算結果集計プログラムを用いる場合を用いる場合は、</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ctr"/>
          <a:r>
            <a:rPr kumimoji="1" lang="ja-JP" altLang="en-US" sz="1400">
              <a:solidFill>
                <a:schemeClr val="tx1"/>
              </a:solidFill>
              <a:latin typeface="メイリオ" panose="020B0604030504040204" pitchFamily="50" charset="-128"/>
              <a:ea typeface="メイリオ" panose="020B0604030504040204" pitchFamily="50" charset="-128"/>
            </a:rPr>
            <a:t>「建築物エネルギー消費性能誘導基準」の住戸部分の値を転記します。</a:t>
          </a:r>
        </a:p>
      </xdr:txBody>
    </xdr:sp>
    <xdr:clientData/>
  </xdr:twoCellAnchor>
  <xdr:twoCellAnchor>
    <xdr:from>
      <xdr:col>37</xdr:col>
      <xdr:colOff>109652</xdr:colOff>
      <xdr:row>3</xdr:row>
      <xdr:rowOff>47810</xdr:rowOff>
    </xdr:from>
    <xdr:to>
      <xdr:col>72</xdr:col>
      <xdr:colOff>179614</xdr:colOff>
      <xdr:row>5</xdr:row>
      <xdr:rowOff>121169</xdr:rowOff>
    </xdr:to>
    <xdr:sp macro="" textlink="">
      <xdr:nvSpPr>
        <xdr:cNvPr id="40" name="四角形: 角を丸くする 39">
          <a:extLst>
            <a:ext uri="{FF2B5EF4-FFF2-40B4-BE49-F238E27FC236}">
              <a16:creationId xmlns:a16="http://schemas.microsoft.com/office/drawing/2014/main" id="{3BAF654C-4752-42D9-BEBC-67C7C4FF3178}"/>
            </a:ext>
          </a:extLst>
        </xdr:cNvPr>
        <xdr:cNvSpPr/>
      </xdr:nvSpPr>
      <xdr:spPr>
        <a:xfrm>
          <a:off x="8283834" y="601992"/>
          <a:ext cx="7949735" cy="523632"/>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共同住宅等の計算結果集計プログラムの結果</a:t>
          </a:r>
          <a:r>
            <a:rPr kumimoji="1" lang="ja-JP" altLang="en-US" sz="1400">
              <a:solidFill>
                <a:schemeClr val="tx1"/>
              </a:solidFill>
              <a:latin typeface="メイリオ" panose="020B0604030504040204" pitchFamily="50" charset="-128"/>
              <a:ea typeface="メイリオ" panose="020B0604030504040204" pitchFamily="50" charset="-128"/>
            </a:rPr>
            <a:t>から転記する数値</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37</xdr:col>
      <xdr:colOff>109652</xdr:colOff>
      <xdr:row>56</xdr:row>
      <xdr:rowOff>95434</xdr:rowOff>
    </xdr:from>
    <xdr:to>
      <xdr:col>72</xdr:col>
      <xdr:colOff>179614</xdr:colOff>
      <xdr:row>58</xdr:row>
      <xdr:rowOff>192606</xdr:rowOff>
    </xdr:to>
    <xdr:sp macro="" textlink="">
      <xdr:nvSpPr>
        <xdr:cNvPr id="41" name="四角形: 角を丸くする 40">
          <a:extLst>
            <a:ext uri="{FF2B5EF4-FFF2-40B4-BE49-F238E27FC236}">
              <a16:creationId xmlns:a16="http://schemas.microsoft.com/office/drawing/2014/main" id="{1A5697C9-752B-E37B-C1F6-E789C3FE0393}"/>
            </a:ext>
          </a:extLst>
        </xdr:cNvPr>
        <xdr:cNvSpPr/>
      </xdr:nvSpPr>
      <xdr:spPr>
        <a:xfrm>
          <a:off x="8039215" y="13501872"/>
          <a:ext cx="7570899" cy="525797"/>
        </a:xfrm>
        <a:prstGeom prst="roundRect">
          <a:avLst/>
        </a:prstGeom>
        <a:solidFill>
          <a:sysClr val="window" lastClr="FFFFFF"/>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cs typeface="+mn-cs"/>
            </a:rPr>
            <a:t>参考　｜　共同住宅等の計算結果集計プログラムの結果</a:t>
          </a:r>
          <a:r>
            <a:rPr kumimoji="1" lang="ja-JP" altLang="en-US" sz="1400">
              <a:solidFill>
                <a:schemeClr val="tx1"/>
              </a:solidFill>
              <a:latin typeface="メイリオ" panose="020B0604030504040204" pitchFamily="50" charset="-128"/>
              <a:ea typeface="メイリオ" panose="020B0604030504040204" pitchFamily="50" charset="-128"/>
            </a:rPr>
            <a:t>から転記する数値</a:t>
          </a:r>
          <a:endParaRPr kumimoji="1" lang="en-US" altLang="ja-JP" sz="14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37</xdr:col>
      <xdr:colOff>176891</xdr:colOff>
      <xdr:row>60</xdr:row>
      <xdr:rowOff>98051</xdr:rowOff>
    </xdr:from>
    <xdr:to>
      <xdr:col>73</xdr:col>
      <xdr:colOff>16425</xdr:colOff>
      <xdr:row>80</xdr:row>
      <xdr:rowOff>51954</xdr:rowOff>
    </xdr:to>
    <xdr:pic>
      <xdr:nvPicPr>
        <xdr:cNvPr id="43" name="図 42">
          <a:extLst>
            <a:ext uri="{FF2B5EF4-FFF2-40B4-BE49-F238E27FC236}">
              <a16:creationId xmlns:a16="http://schemas.microsoft.com/office/drawing/2014/main" id="{FF82B9E9-8D26-091D-CCD2-6673BEA0F835}"/>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25000"/>
                  </a14:imgEffect>
                </a14:imgLayer>
              </a14:imgProps>
            </a:ext>
            <a:ext uri="{28A0092B-C50C-407E-A947-70E740481C1C}">
              <a14:useLocalDpi xmlns:a14="http://schemas.microsoft.com/office/drawing/2010/main" val="0"/>
            </a:ext>
          </a:extLst>
        </a:blip>
        <a:stretch>
          <a:fillRect/>
        </a:stretch>
      </xdr:blipFill>
      <xdr:spPr>
        <a:xfrm>
          <a:off x="8106454" y="14361739"/>
          <a:ext cx="7554784" cy="4240153"/>
        </a:xfrm>
        <a:prstGeom prst="rect">
          <a:avLst/>
        </a:prstGeom>
        <a:solidFill>
          <a:schemeClr val="tx2">
            <a:lumMod val="50000"/>
          </a:schemeClr>
        </a:solidFill>
        <a:ln>
          <a:solidFill>
            <a:schemeClr val="tx2">
              <a:lumMod val="75000"/>
            </a:schemeClr>
          </a:solidFill>
        </a:ln>
      </xdr:spPr>
    </xdr:pic>
    <xdr:clientData/>
  </xdr:twoCellAnchor>
  <xdr:twoCellAnchor>
    <xdr:from>
      <xdr:col>44</xdr:col>
      <xdr:colOff>18876</xdr:colOff>
      <xdr:row>70</xdr:row>
      <xdr:rowOff>149679</xdr:rowOff>
    </xdr:from>
    <xdr:to>
      <xdr:col>70</xdr:col>
      <xdr:colOff>122464</xdr:colOff>
      <xdr:row>71</xdr:row>
      <xdr:rowOff>138071</xdr:rowOff>
    </xdr:to>
    <xdr:sp macro="" textlink="">
      <xdr:nvSpPr>
        <xdr:cNvPr id="44" name="四角形: 角を丸くする 43">
          <a:extLst>
            <a:ext uri="{FF2B5EF4-FFF2-40B4-BE49-F238E27FC236}">
              <a16:creationId xmlns:a16="http://schemas.microsoft.com/office/drawing/2014/main" id="{2BC93CDA-647D-731B-26AD-93091514937B}"/>
            </a:ext>
          </a:extLst>
        </xdr:cNvPr>
        <xdr:cNvSpPr/>
      </xdr:nvSpPr>
      <xdr:spPr>
        <a:xfrm>
          <a:off x="9475840" y="16655143"/>
          <a:ext cx="5764160" cy="206107"/>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98967</xdr:colOff>
      <xdr:row>61</xdr:row>
      <xdr:rowOff>4763</xdr:rowOff>
    </xdr:from>
    <xdr:to>
      <xdr:col>49</xdr:col>
      <xdr:colOff>200025</xdr:colOff>
      <xdr:row>61</xdr:row>
      <xdr:rowOff>211551</xdr:rowOff>
    </xdr:to>
    <xdr:sp macro="" textlink="">
      <xdr:nvSpPr>
        <xdr:cNvPr id="45" name="四角形: 角を丸くする 44">
          <a:extLst>
            <a:ext uri="{FF2B5EF4-FFF2-40B4-BE49-F238E27FC236}">
              <a16:creationId xmlns:a16="http://schemas.microsoft.com/office/drawing/2014/main" id="{4C8AE0E1-7542-3A91-7C80-5A9FD0364B0D}"/>
            </a:ext>
          </a:extLst>
        </xdr:cNvPr>
        <xdr:cNvSpPr/>
      </xdr:nvSpPr>
      <xdr:spPr>
        <a:xfrm>
          <a:off x="8242842" y="14482763"/>
          <a:ext cx="2458496" cy="206788"/>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40</xdr:col>
      <xdr:colOff>59318</xdr:colOff>
      <xdr:row>78</xdr:row>
      <xdr:rowOff>84408</xdr:rowOff>
    </xdr:from>
    <xdr:to>
      <xdr:col>68</xdr:col>
      <xdr:colOff>116823</xdr:colOff>
      <xdr:row>82</xdr:row>
      <xdr:rowOff>196068</xdr:rowOff>
    </xdr:to>
    <xdr:sp macro="" textlink="">
      <xdr:nvSpPr>
        <xdr:cNvPr id="46" name="四角形: 角を丸くする 45">
          <a:extLst>
            <a:ext uri="{FF2B5EF4-FFF2-40B4-BE49-F238E27FC236}">
              <a16:creationId xmlns:a16="http://schemas.microsoft.com/office/drawing/2014/main" id="{CA252D0A-17BE-2EB4-E6EB-E9AA99255E65}"/>
            </a:ext>
          </a:extLst>
        </xdr:cNvPr>
        <xdr:cNvSpPr/>
      </xdr:nvSpPr>
      <xdr:spPr>
        <a:xfrm>
          <a:off x="8631818" y="18205721"/>
          <a:ext cx="6058255" cy="96891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メイリオ" panose="020B0604030504040204" pitchFamily="50" charset="-128"/>
              <a:ea typeface="メイリオ" panose="020B0604030504040204" pitchFamily="50" charset="-128"/>
            </a:rPr>
            <a:t>共同住宅等の計算結果集計プログラムを用いる場合を用いる場合は、</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ctr"/>
          <a:r>
            <a:rPr kumimoji="1" lang="ja-JP" altLang="en-US" sz="1400">
              <a:solidFill>
                <a:schemeClr val="tx1"/>
              </a:solidFill>
              <a:latin typeface="メイリオ" panose="020B0604030504040204" pitchFamily="50" charset="-128"/>
              <a:ea typeface="メイリオ" panose="020B0604030504040204" pitchFamily="50" charset="-128"/>
            </a:rPr>
            <a:t>「建築物エネルギー消費性能誘導基準」の共用部分の値を転記します。</a:t>
          </a:r>
        </a:p>
      </xdr:txBody>
    </xdr:sp>
    <xdr:clientData/>
  </xdr:twoCellAnchor>
  <xdr:twoCellAnchor>
    <xdr:from>
      <xdr:col>51</xdr:col>
      <xdr:colOff>38100</xdr:colOff>
      <xdr:row>52</xdr:row>
      <xdr:rowOff>37681</xdr:rowOff>
    </xdr:from>
    <xdr:to>
      <xdr:col>59</xdr:col>
      <xdr:colOff>95250</xdr:colOff>
      <xdr:row>54</xdr:row>
      <xdr:rowOff>43543</xdr:rowOff>
    </xdr:to>
    <xdr:sp macro="" textlink="">
      <xdr:nvSpPr>
        <xdr:cNvPr id="2" name="四角形: 角を丸くする 1">
          <a:extLst>
            <a:ext uri="{FF2B5EF4-FFF2-40B4-BE49-F238E27FC236}">
              <a16:creationId xmlns:a16="http://schemas.microsoft.com/office/drawing/2014/main" id="{79756805-5A7E-1DBE-44B1-66919AD87297}"/>
            </a:ext>
          </a:extLst>
        </xdr:cNvPr>
        <xdr:cNvSpPr/>
      </xdr:nvSpPr>
      <xdr:spPr>
        <a:xfrm>
          <a:off x="11019064" y="12624288"/>
          <a:ext cx="1798865" cy="441291"/>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76200</xdr:colOff>
      <xdr:row>47</xdr:row>
      <xdr:rowOff>194163</xdr:rowOff>
    </xdr:from>
    <xdr:to>
      <xdr:col>68</xdr:col>
      <xdr:colOff>85725</xdr:colOff>
      <xdr:row>48</xdr:row>
      <xdr:rowOff>66675</xdr:rowOff>
    </xdr:to>
    <xdr:sp macro="" textlink="">
      <xdr:nvSpPr>
        <xdr:cNvPr id="6" name="四角形: 角を丸くする 5">
          <a:extLst>
            <a:ext uri="{FF2B5EF4-FFF2-40B4-BE49-F238E27FC236}">
              <a16:creationId xmlns:a16="http://schemas.microsoft.com/office/drawing/2014/main" id="{CAF29027-BC27-2406-CC0C-1019BBDC5CED}"/>
            </a:ext>
          </a:extLst>
        </xdr:cNvPr>
        <xdr:cNvSpPr/>
      </xdr:nvSpPr>
      <xdr:spPr>
        <a:xfrm>
          <a:off x="12915900" y="11547963"/>
          <a:ext cx="1981200" cy="205887"/>
        </a:xfrm>
        <a:prstGeom prst="roundRect">
          <a:avLst/>
        </a:prstGeom>
        <a:noFill/>
        <a:ln w="28575">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ouse.lowenergy.jp/progra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2"/>
  </sheetPr>
  <dimension ref="B2:L98"/>
  <sheetViews>
    <sheetView showGridLines="0" tabSelected="1" view="pageBreakPreview" zoomScale="115" zoomScaleNormal="100" zoomScaleSheetLayoutView="115" zoomScalePageLayoutView="115" workbookViewId="0">
      <selection activeCell="D23" sqref="D23:J23"/>
    </sheetView>
  </sheetViews>
  <sheetFormatPr defaultColWidth="8" defaultRowHeight="14.25"/>
  <cols>
    <col min="1" max="1" width="4.125" style="377" customWidth="1"/>
    <col min="2" max="2" width="2.875" style="377" customWidth="1"/>
    <col min="3" max="3" width="4.125" style="377" customWidth="1"/>
    <col min="4" max="5" width="9" style="377" customWidth="1"/>
    <col min="6" max="9" width="11.625" style="377" customWidth="1"/>
    <col min="10" max="10" width="11.875" style="377" customWidth="1"/>
    <col min="11" max="11" width="8.125" style="377" customWidth="1"/>
    <col min="12" max="12" width="9" style="377" customWidth="1"/>
    <col min="13" max="16384" width="8" style="377"/>
  </cols>
  <sheetData>
    <row r="2" spans="2:12" ht="27" customHeight="1">
      <c r="D2" s="378"/>
      <c r="E2" s="378"/>
      <c r="F2" s="378"/>
      <c r="G2" s="378"/>
      <c r="H2" s="378"/>
      <c r="K2" s="379"/>
      <c r="L2" s="379"/>
    </row>
    <row r="3" spans="2:12" ht="7.5" customHeight="1">
      <c r="C3" s="380"/>
      <c r="K3" s="378"/>
      <c r="L3" s="378"/>
    </row>
    <row r="4" spans="2:12" s="381" customFormat="1" ht="20.100000000000001" customHeight="1">
      <c r="B4" s="378" t="s">
        <v>68</v>
      </c>
      <c r="I4" s="433"/>
      <c r="J4" s="433"/>
      <c r="K4" s="433"/>
      <c r="L4" s="433"/>
    </row>
    <row r="5" spans="2:12" ht="20.100000000000001" customHeight="1">
      <c r="C5" s="382"/>
    </row>
    <row r="6" spans="2:12" s="388" customFormat="1" ht="20.100000000000001" customHeight="1">
      <c r="B6" s="302"/>
      <c r="C6" s="389" t="s">
        <v>404</v>
      </c>
      <c r="D6" s="387"/>
      <c r="E6" s="387"/>
      <c r="F6" s="302"/>
      <c r="G6" s="302"/>
      <c r="H6" s="302"/>
      <c r="I6" s="302"/>
      <c r="J6" s="302"/>
      <c r="K6" s="302"/>
      <c r="L6" s="302"/>
    </row>
    <row r="7" spans="2:12" s="388" customFormat="1" ht="20.100000000000001" customHeight="1">
      <c r="C7" s="377" t="s">
        <v>402</v>
      </c>
      <c r="D7" s="377"/>
      <c r="E7" s="377"/>
      <c r="F7" s="377"/>
      <c r="G7" s="377"/>
      <c r="H7" s="377"/>
      <c r="I7" s="377"/>
      <c r="J7" s="377"/>
      <c r="K7" s="377"/>
      <c r="L7" s="377"/>
    </row>
    <row r="8" spans="2:12" ht="13.5" customHeight="1"/>
    <row r="9" spans="2:12" ht="29.25" customHeight="1">
      <c r="C9" s="386" t="s">
        <v>432</v>
      </c>
      <c r="D9" s="381"/>
      <c r="E9" s="381"/>
      <c r="F9" s="381"/>
      <c r="G9" s="381"/>
      <c r="H9" s="381"/>
      <c r="I9" s="381"/>
      <c r="J9" s="381"/>
      <c r="K9" s="381"/>
      <c r="L9" s="381"/>
    </row>
    <row r="10" spans="2:12" ht="20.100000000000001" customHeight="1">
      <c r="C10" s="381" t="s">
        <v>70</v>
      </c>
      <c r="D10" s="381"/>
      <c r="E10" s="381"/>
      <c r="F10" s="381"/>
      <c r="G10" s="381"/>
      <c r="H10" s="381"/>
      <c r="I10" s="381"/>
      <c r="J10" s="381"/>
      <c r="K10" s="381"/>
      <c r="L10" s="381"/>
    </row>
    <row r="11" spans="2:12" ht="20.100000000000001" customHeight="1">
      <c r="C11" s="383" t="s">
        <v>78</v>
      </c>
      <c r="D11" s="384" t="s">
        <v>71</v>
      </c>
      <c r="E11" s="377" t="s">
        <v>72</v>
      </c>
    </row>
    <row r="12" spans="2:12" ht="20.100000000000001" customHeight="1">
      <c r="C12" s="383" t="s">
        <v>73</v>
      </c>
      <c r="D12" s="385" t="s">
        <v>74</v>
      </c>
      <c r="E12" s="377" t="s">
        <v>75</v>
      </c>
    </row>
    <row r="13" spans="2:12" s="381" customFormat="1" ht="20.100000000000001" customHeight="1">
      <c r="C13" s="383" t="s">
        <v>76</v>
      </c>
      <c r="D13" s="377" t="s">
        <v>77</v>
      </c>
      <c r="E13" s="377"/>
      <c r="F13" s="377"/>
      <c r="G13" s="377"/>
      <c r="H13" s="377"/>
      <c r="I13" s="377"/>
      <c r="J13" s="377"/>
      <c r="K13" s="377"/>
      <c r="L13" s="377"/>
    </row>
    <row r="14" spans="2:12" s="381" customFormat="1" ht="20.100000000000001" customHeight="1">
      <c r="C14" s="383" t="s">
        <v>69</v>
      </c>
      <c r="D14" s="377" t="s">
        <v>152</v>
      </c>
      <c r="E14" s="377"/>
      <c r="F14" s="377"/>
      <c r="G14" s="377"/>
      <c r="H14" s="377"/>
      <c r="I14" s="377"/>
      <c r="J14" s="377"/>
      <c r="K14" s="377"/>
      <c r="L14" s="377"/>
    </row>
    <row r="15" spans="2:12" ht="18.75" customHeight="1">
      <c r="C15" s="383" t="s">
        <v>69</v>
      </c>
      <c r="D15" s="377" t="s">
        <v>401</v>
      </c>
    </row>
    <row r="16" spans="2:12" s="381" customFormat="1" ht="20.100000000000001" customHeight="1">
      <c r="C16" s="383"/>
      <c r="D16" s="377"/>
      <c r="E16" s="377"/>
      <c r="F16" s="377"/>
      <c r="G16" s="377"/>
      <c r="H16" s="377"/>
      <c r="I16" s="377"/>
      <c r="J16" s="377"/>
      <c r="K16" s="377"/>
      <c r="L16" s="377"/>
    </row>
    <row r="17" spans="2:12" ht="29.25" customHeight="1">
      <c r="C17" s="386" t="s">
        <v>405</v>
      </c>
      <c r="D17" s="381"/>
      <c r="E17" s="381"/>
      <c r="F17" s="381"/>
      <c r="G17" s="381"/>
      <c r="H17" s="381"/>
      <c r="I17" s="381"/>
      <c r="J17" s="381"/>
      <c r="K17" s="381"/>
      <c r="L17" s="381"/>
    </row>
    <row r="18" spans="2:12" ht="20.100000000000001" customHeight="1">
      <c r="D18" s="377" t="s">
        <v>406</v>
      </c>
    </row>
    <row r="19" spans="2:12" ht="3.75" customHeight="1"/>
    <row r="20" spans="2:12" ht="33.75" customHeight="1">
      <c r="B20" s="381"/>
      <c r="D20" s="431" t="s">
        <v>412</v>
      </c>
      <c r="E20" s="432"/>
      <c r="F20" s="396" t="s">
        <v>407</v>
      </c>
      <c r="G20" s="396" t="s">
        <v>410</v>
      </c>
      <c r="H20" s="396" t="s">
        <v>408</v>
      </c>
      <c r="I20" s="392" t="s">
        <v>411</v>
      </c>
      <c r="J20" s="393"/>
      <c r="K20" s="394"/>
    </row>
    <row r="21" spans="2:12" ht="36" customHeight="1">
      <c r="D21" s="434" t="s">
        <v>184</v>
      </c>
      <c r="E21" s="435"/>
      <c r="F21" s="391" t="s">
        <v>150</v>
      </c>
      <c r="G21" s="391" t="s">
        <v>409</v>
      </c>
      <c r="H21" s="391" t="s">
        <v>150</v>
      </c>
      <c r="I21" s="391" t="s">
        <v>150</v>
      </c>
      <c r="J21" s="395"/>
      <c r="K21" s="395"/>
    </row>
    <row r="22" spans="2:12" ht="36" customHeight="1">
      <c r="D22" s="434" t="s">
        <v>185</v>
      </c>
      <c r="E22" s="435"/>
      <c r="F22" s="391" t="s">
        <v>150</v>
      </c>
      <c r="G22" s="391" t="s">
        <v>150</v>
      </c>
      <c r="H22" s="391" t="s">
        <v>150</v>
      </c>
      <c r="I22" s="391" t="s">
        <v>150</v>
      </c>
      <c r="J22" s="395"/>
      <c r="K22" s="395"/>
    </row>
    <row r="23" spans="2:12" ht="45" customHeight="1">
      <c r="C23" s="383"/>
      <c r="D23" s="436" t="s">
        <v>425</v>
      </c>
      <c r="E23" s="436"/>
      <c r="F23" s="436"/>
      <c r="G23" s="436"/>
      <c r="H23" s="436"/>
      <c r="I23" s="436"/>
      <c r="J23" s="436"/>
    </row>
    <row r="24" spans="2:12" s="397" customFormat="1" ht="15.95" customHeight="1">
      <c r="C24" s="398"/>
      <c r="D24" s="430" t="s">
        <v>413</v>
      </c>
      <c r="E24" s="430"/>
      <c r="F24" s="430"/>
      <c r="G24" s="430"/>
      <c r="H24" s="430"/>
      <c r="I24" s="430"/>
      <c r="J24" s="430"/>
    </row>
    <row r="25" spans="2:12" s="397" customFormat="1" ht="19.5" customHeight="1">
      <c r="C25" s="398"/>
      <c r="D25" s="399"/>
    </row>
    <row r="26" spans="2:12" s="388" customFormat="1" ht="20.100000000000001" customHeight="1">
      <c r="C26" s="386" t="s">
        <v>433</v>
      </c>
      <c r="D26" s="387"/>
      <c r="E26" s="390"/>
      <c r="F26" s="390"/>
      <c r="G26" s="390"/>
      <c r="H26" s="390"/>
      <c r="I26" s="390"/>
      <c r="J26" s="390"/>
      <c r="K26" s="390"/>
      <c r="L26" s="390"/>
    </row>
    <row r="27" spans="2:12" s="388" customFormat="1" ht="33.950000000000003" customHeight="1">
      <c r="C27" s="429" t="s">
        <v>403</v>
      </c>
      <c r="D27" s="429"/>
      <c r="E27" s="429"/>
      <c r="F27" s="429"/>
      <c r="G27" s="429"/>
      <c r="H27" s="429"/>
      <c r="I27" s="429"/>
      <c r="J27" s="429"/>
      <c r="K27" s="429"/>
      <c r="L27" s="429"/>
    </row>
    <row r="28" spans="2:12" s="388" customFormat="1" ht="33.950000000000003" customHeight="1">
      <c r="C28" s="429" t="s">
        <v>431</v>
      </c>
      <c r="D28" s="429"/>
      <c r="E28" s="429"/>
      <c r="F28" s="429"/>
      <c r="G28" s="429"/>
      <c r="H28" s="429"/>
      <c r="I28" s="429"/>
      <c r="J28" s="429"/>
      <c r="K28" s="429"/>
      <c r="L28" s="429"/>
    </row>
    <row r="29" spans="2:12" ht="20.100000000000001" customHeight="1">
      <c r="C29" s="383"/>
    </row>
    <row r="30" spans="2:12" ht="20.100000000000001" customHeight="1">
      <c r="L30" s="383"/>
    </row>
    <row r="31" spans="2:12" ht="20.100000000000001" customHeight="1"/>
    <row r="32" spans="2: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sheetProtection algorithmName="SHA-512" hashValue="4cTF40CfLV9VX9arLFS3W1dczKHLWwXUDgjcJRIEfHTY03JtmwCria8rDLz7Rdl2dCHpo+MAYHEe/VE+oic5gw==" saltValue="WWHdoxJwwgTrM3gMN1hUfA==" spinCount="100000" sheet="1" selectLockedCells="1" selectUnlockedCells="1"/>
  <mergeCells count="8">
    <mergeCell ref="C27:L27"/>
    <mergeCell ref="C28:L28"/>
    <mergeCell ref="D24:J24"/>
    <mergeCell ref="D20:E20"/>
    <mergeCell ref="I4:L4"/>
    <mergeCell ref="D21:E21"/>
    <mergeCell ref="D22:E22"/>
    <mergeCell ref="D23:J23"/>
  </mergeCells>
  <phoneticPr fontId="2"/>
  <dataValidations disablePrompts="1" count="1">
    <dataValidation type="list" allowBlank="1" showInputMessage="1" showErrorMessage="1" sqref="D12" xr:uid="{00000000-0002-0000-0000-000000000000}">
      <formula1>",,青色ｾﾙ,青色ｾﾙ,青色ｾﾙ"</formula1>
    </dataValidation>
  </dataValidations>
  <hyperlinks>
    <hyperlink ref="D24" r:id="rId1" xr:uid="{3E77D33D-A34B-4FE7-8C48-B200225FAB1B}"/>
  </hyperlinks>
  <printOptions horizontalCentered="1"/>
  <pageMargins left="0.47244094488188981" right="0.39370078740157483" top="0.31496062992125984" bottom="0.39370078740157483" header="0.19685039370078741" footer="0.19685039370078741"/>
  <pageSetup paperSize="9" fitToHeight="5" orientation="portrait" r:id="rId2"/>
  <headerFooter scaleWithDoc="0">
    <oddFooter>&amp;L&amp;9ＨＰJ-351-14　(Ver.20250401）&amp;R&amp;9Copyright 2013-2025 Houseplus Corporation</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37E6C-FE17-4F8D-8CAA-BBD93395DCF3}">
  <sheetPr>
    <tabColor theme="3" tint="0.39997558519241921"/>
  </sheetPr>
  <dimension ref="A1:AI64"/>
  <sheetViews>
    <sheetView showGridLines="0" view="pageBreakPreview" zoomScale="145" zoomScaleNormal="130" zoomScaleSheetLayoutView="145" workbookViewId="0">
      <selection activeCell="G3" sqref="G3:AI3"/>
    </sheetView>
  </sheetViews>
  <sheetFormatPr defaultColWidth="2.875" defaultRowHeight="17.25" customHeight="1"/>
  <cols>
    <col min="1" max="1" width="1.625" style="22" customWidth="1"/>
    <col min="2" max="2" width="2.875" style="22"/>
    <col min="3" max="3" width="2.875" style="22" customWidth="1"/>
    <col min="4" max="4" width="2.875" style="22"/>
    <col min="5" max="7" width="2.875" style="22" customWidth="1"/>
    <col min="8" max="13" width="2.875" style="22"/>
    <col min="14" max="14" width="2.875" style="22" customWidth="1"/>
    <col min="15" max="16384" width="2.875" style="22"/>
  </cols>
  <sheetData>
    <row r="1" spans="1:35" ht="10.5" customHeight="1"/>
    <row r="2" spans="1:35" ht="17.25" customHeight="1" thickBot="1">
      <c r="B2" s="42" t="s">
        <v>201</v>
      </c>
      <c r="C2" s="43"/>
      <c r="D2" s="43"/>
      <c r="E2" s="43"/>
      <c r="F2" s="43"/>
      <c r="G2" s="43"/>
      <c r="H2" s="43"/>
      <c r="I2" s="43"/>
      <c r="J2" s="43"/>
      <c r="K2" s="43"/>
      <c r="L2" s="43"/>
      <c r="M2" s="43"/>
      <c r="N2" s="43"/>
      <c r="O2" s="43"/>
      <c r="P2" s="43"/>
      <c r="Q2" s="43"/>
      <c r="R2" s="43"/>
      <c r="S2" s="43"/>
      <c r="T2" s="43"/>
      <c r="U2" s="43"/>
      <c r="V2" s="43"/>
      <c r="W2" s="43"/>
      <c r="X2" s="43"/>
      <c r="Y2" s="44" t="s">
        <v>37</v>
      </c>
      <c r="Z2" s="43"/>
      <c r="AA2" s="44"/>
      <c r="AB2" s="43"/>
      <c r="AC2" s="43"/>
      <c r="AD2" s="43"/>
      <c r="AE2" s="43"/>
      <c r="AF2" s="43"/>
      <c r="AG2" s="43"/>
      <c r="AH2" s="43"/>
      <c r="AI2" s="45"/>
    </row>
    <row r="3" spans="1:35" s="46" customFormat="1" ht="20.100000000000001" customHeight="1">
      <c r="B3" s="445" t="s">
        <v>202</v>
      </c>
      <c r="C3" s="446"/>
      <c r="D3" s="446"/>
      <c r="E3" s="446"/>
      <c r="F3" s="447"/>
      <c r="G3" s="448"/>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50"/>
    </row>
    <row r="4" spans="1:35" s="46" customFormat="1" ht="19.5" customHeight="1" thickBot="1">
      <c r="B4" s="451" t="s">
        <v>203</v>
      </c>
      <c r="C4" s="452"/>
      <c r="D4" s="452"/>
      <c r="E4" s="452"/>
      <c r="F4" s="453"/>
      <c r="G4" s="454"/>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6"/>
    </row>
    <row r="5" spans="1:35" s="46" customFormat="1" ht="7.5" customHeight="1" thickBot="1">
      <c r="B5" s="47"/>
      <c r="C5" s="47"/>
      <c r="D5" s="47"/>
      <c r="E5" s="47"/>
      <c r="F5" s="47"/>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ht="21.75" customHeight="1">
      <c r="A6" s="40"/>
      <c r="B6" s="470" t="s">
        <v>41</v>
      </c>
      <c r="C6" s="471"/>
      <c r="D6" s="471"/>
      <c r="E6" s="471"/>
      <c r="F6" s="472"/>
      <c r="G6" s="412" t="s">
        <v>8</v>
      </c>
      <c r="H6" s="411" t="s">
        <v>48</v>
      </c>
      <c r="I6" s="411"/>
      <c r="J6" s="411"/>
      <c r="K6" s="411"/>
      <c r="L6" s="413" t="s">
        <v>8</v>
      </c>
      <c r="M6" s="411" t="s">
        <v>49</v>
      </c>
      <c r="N6" s="411"/>
      <c r="O6" s="411"/>
      <c r="P6" s="411"/>
      <c r="Q6" s="411"/>
      <c r="R6" s="411"/>
      <c r="S6" s="411"/>
      <c r="T6" s="41"/>
      <c r="U6" s="41"/>
      <c r="V6" s="41"/>
      <c r="W6" s="41"/>
      <c r="X6" s="41"/>
      <c r="Y6" s="41"/>
      <c r="Z6" s="41"/>
      <c r="AA6" s="41"/>
      <c r="AB6" s="41"/>
      <c r="AC6" s="41"/>
      <c r="AD6" s="41"/>
      <c r="AE6" s="41"/>
      <c r="AF6" s="41"/>
      <c r="AG6" s="41"/>
      <c r="AH6" s="41"/>
      <c r="AI6" s="25"/>
    </row>
    <row r="7" spans="1:35" ht="15.95" customHeight="1">
      <c r="B7" s="457" t="s">
        <v>418</v>
      </c>
      <c r="C7" s="458"/>
      <c r="D7" s="458"/>
      <c r="E7" s="458"/>
      <c r="F7" s="459"/>
      <c r="G7" s="463" t="s">
        <v>18</v>
      </c>
      <c r="H7" s="458"/>
      <c r="I7" s="458"/>
      <c r="J7" s="458"/>
      <c r="K7" s="458"/>
      <c r="L7" s="154" t="s">
        <v>8</v>
      </c>
      <c r="M7" s="46" t="s">
        <v>204</v>
      </c>
      <c r="N7" s="46"/>
      <c r="O7" s="46"/>
      <c r="P7" s="46"/>
      <c r="Q7" s="46"/>
      <c r="R7" s="46"/>
      <c r="S7" s="46"/>
      <c r="T7" s="46"/>
      <c r="U7" s="46"/>
      <c r="V7" s="46"/>
      <c r="W7" s="46"/>
      <c r="X7" s="46"/>
      <c r="Y7" s="46"/>
      <c r="AI7" s="49"/>
    </row>
    <row r="8" spans="1:35" ht="15.95" customHeight="1">
      <c r="B8" s="457"/>
      <c r="C8" s="458"/>
      <c r="D8" s="458"/>
      <c r="E8" s="458"/>
      <c r="F8" s="459"/>
      <c r="G8" s="463"/>
      <c r="H8" s="458"/>
      <c r="I8" s="458"/>
      <c r="J8" s="458"/>
      <c r="K8" s="458"/>
      <c r="L8" s="154" t="s">
        <v>8</v>
      </c>
      <c r="M8" s="46" t="s">
        <v>16</v>
      </c>
      <c r="N8" s="46"/>
      <c r="O8" s="46"/>
      <c r="P8" s="46"/>
      <c r="Q8" s="46"/>
      <c r="R8" s="46"/>
      <c r="S8" s="46"/>
      <c r="T8" s="46"/>
      <c r="U8" s="46"/>
      <c r="V8" s="46"/>
      <c r="W8" s="46"/>
      <c r="X8" s="46"/>
      <c r="Y8" s="46"/>
      <c r="AI8" s="49"/>
    </row>
    <row r="9" spans="1:35" ht="15.95" customHeight="1">
      <c r="B9" s="457"/>
      <c r="C9" s="458"/>
      <c r="D9" s="458"/>
      <c r="E9" s="458"/>
      <c r="F9" s="459"/>
      <c r="G9" s="464"/>
      <c r="H9" s="465"/>
      <c r="I9" s="465"/>
      <c r="J9" s="465"/>
      <c r="K9" s="465"/>
      <c r="L9" s="155" t="s">
        <v>8</v>
      </c>
      <c r="M9" s="156" t="s">
        <v>17</v>
      </c>
      <c r="N9" s="156"/>
      <c r="O9" s="156"/>
      <c r="P9" s="156"/>
      <c r="Q9" s="156"/>
      <c r="R9" s="156"/>
      <c r="S9" s="156"/>
      <c r="T9" s="156"/>
      <c r="U9" s="156"/>
      <c r="V9" s="156"/>
      <c r="W9" s="156"/>
      <c r="X9" s="156"/>
      <c r="Y9" s="156"/>
      <c r="Z9" s="50"/>
      <c r="AA9" s="50"/>
      <c r="AB9" s="50"/>
      <c r="AC9" s="50"/>
      <c r="AD9" s="50"/>
      <c r="AE9" s="50"/>
      <c r="AF9" s="50"/>
      <c r="AG9" s="50"/>
      <c r="AH9" s="50"/>
      <c r="AI9" s="51"/>
    </row>
    <row r="10" spans="1:35" ht="15.95" customHeight="1">
      <c r="B10" s="457"/>
      <c r="C10" s="458"/>
      <c r="D10" s="458"/>
      <c r="E10" s="458"/>
      <c r="F10" s="459"/>
      <c r="G10" s="466" t="s">
        <v>19</v>
      </c>
      <c r="H10" s="467"/>
      <c r="I10" s="467"/>
      <c r="J10" s="467"/>
      <c r="K10" s="467"/>
      <c r="L10" s="157" t="s">
        <v>8</v>
      </c>
      <c r="M10" s="158" t="s">
        <v>44</v>
      </c>
      <c r="N10" s="156"/>
      <c r="O10" s="156"/>
      <c r="P10" s="156"/>
      <c r="Q10" s="156"/>
      <c r="R10" s="158"/>
      <c r="S10" s="158"/>
      <c r="T10" s="158"/>
      <c r="U10" s="158"/>
      <c r="V10" s="158"/>
      <c r="W10" s="158"/>
      <c r="X10" s="158"/>
      <c r="Y10" s="158"/>
      <c r="Z10" s="52"/>
      <c r="AA10" s="52"/>
      <c r="AB10" s="52"/>
      <c r="AC10" s="52"/>
      <c r="AD10" s="52"/>
      <c r="AE10" s="52"/>
      <c r="AF10" s="52"/>
      <c r="AG10" s="52"/>
      <c r="AH10" s="52"/>
      <c r="AI10" s="53"/>
    </row>
    <row r="11" spans="1:35" ht="15.75" customHeight="1" thickBot="1">
      <c r="B11" s="460"/>
      <c r="C11" s="461"/>
      <c r="D11" s="461"/>
      <c r="E11" s="461"/>
      <c r="F11" s="462"/>
      <c r="G11" s="468" t="s">
        <v>20</v>
      </c>
      <c r="H11" s="469"/>
      <c r="I11" s="469"/>
      <c r="J11" s="469"/>
      <c r="K11" s="469"/>
      <c r="L11" s="159" t="s">
        <v>8</v>
      </c>
      <c r="M11" s="160" t="s">
        <v>21</v>
      </c>
      <c r="N11" s="160"/>
      <c r="O11" s="160"/>
      <c r="P11" s="160"/>
      <c r="Q11" s="160"/>
      <c r="R11" s="160"/>
      <c r="S11" s="160"/>
      <c r="T11" s="160"/>
      <c r="U11" s="160"/>
      <c r="V11" s="160"/>
      <c r="W11" s="160"/>
      <c r="X11" s="160"/>
      <c r="Y11" s="160"/>
      <c r="Z11" s="29"/>
      <c r="AA11" s="29"/>
      <c r="AB11" s="29"/>
      <c r="AC11" s="29"/>
      <c r="AD11" s="29"/>
      <c r="AE11" s="29"/>
      <c r="AF11" s="29"/>
      <c r="AG11" s="29"/>
      <c r="AH11" s="29"/>
      <c r="AI11" s="54"/>
    </row>
    <row r="12" spans="1:35" s="46" customFormat="1" ht="7.5" customHeight="1" thickBot="1">
      <c r="B12" s="47"/>
      <c r="C12" s="47"/>
      <c r="D12" s="47"/>
      <c r="E12" s="47"/>
      <c r="F12" s="47"/>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13.5" customHeight="1">
      <c r="B13" s="483" t="s">
        <v>5</v>
      </c>
      <c r="C13" s="484"/>
      <c r="D13" s="484"/>
      <c r="E13" s="487" t="s">
        <v>7</v>
      </c>
      <c r="F13" s="484"/>
      <c r="G13" s="488"/>
      <c r="H13" s="489"/>
      <c r="I13" s="492" t="s">
        <v>1</v>
      </c>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4"/>
      <c r="AH13" s="437" t="s">
        <v>205</v>
      </c>
      <c r="AI13" s="438"/>
    </row>
    <row r="14" spans="1:35" ht="15" customHeight="1" thickBot="1">
      <c r="B14" s="485"/>
      <c r="C14" s="486"/>
      <c r="D14" s="486"/>
      <c r="E14" s="486"/>
      <c r="F14" s="486"/>
      <c r="G14" s="490"/>
      <c r="H14" s="491"/>
      <c r="I14" s="441"/>
      <c r="J14" s="442"/>
      <c r="K14" s="442"/>
      <c r="L14" s="442"/>
      <c r="M14" s="442"/>
      <c r="N14" s="442"/>
      <c r="O14" s="442"/>
      <c r="P14" s="442"/>
      <c r="Q14" s="442"/>
      <c r="R14" s="442"/>
      <c r="S14" s="442"/>
      <c r="T14" s="442"/>
      <c r="U14" s="442"/>
      <c r="V14" s="442"/>
      <c r="W14" s="442"/>
      <c r="X14" s="442"/>
      <c r="Y14" s="442"/>
      <c r="Z14" s="442"/>
      <c r="AA14" s="442"/>
      <c r="AB14" s="442"/>
      <c r="AC14" s="443"/>
      <c r="AD14" s="442" t="s">
        <v>4</v>
      </c>
      <c r="AE14" s="442"/>
      <c r="AF14" s="442"/>
      <c r="AG14" s="444"/>
      <c r="AH14" s="439"/>
      <c r="AI14" s="440"/>
    </row>
    <row r="15" spans="1:35" ht="15" customHeight="1">
      <c r="B15" s="495" t="s">
        <v>206</v>
      </c>
      <c r="C15" s="496"/>
      <c r="D15" s="497"/>
      <c r="E15" s="501" t="s">
        <v>27</v>
      </c>
      <c r="F15" s="502"/>
      <c r="G15" s="55" t="s">
        <v>207</v>
      </c>
      <c r="H15" s="56"/>
      <c r="I15" s="57"/>
      <c r="J15" s="58"/>
      <c r="K15" s="58"/>
      <c r="L15" s="58"/>
      <c r="M15" s="58"/>
      <c r="N15" s="58"/>
      <c r="O15" s="58"/>
      <c r="P15" s="58"/>
      <c r="Q15" s="58"/>
      <c r="R15" s="58"/>
      <c r="S15" s="58"/>
      <c r="T15" s="58"/>
      <c r="U15" s="58"/>
      <c r="V15" s="58"/>
      <c r="W15" s="58"/>
      <c r="X15" s="58"/>
      <c r="Y15" s="58"/>
      <c r="Z15" s="58"/>
      <c r="AA15" s="58"/>
      <c r="AB15" s="43"/>
      <c r="AC15" s="59"/>
      <c r="AD15" s="58"/>
      <c r="AE15" s="58"/>
      <c r="AF15" s="58"/>
      <c r="AG15" s="60"/>
      <c r="AH15" s="61"/>
      <c r="AI15" s="62"/>
    </row>
    <row r="16" spans="1:35" ht="15" customHeight="1">
      <c r="B16" s="498"/>
      <c r="C16" s="499"/>
      <c r="D16" s="500"/>
      <c r="E16" s="473" t="s">
        <v>208</v>
      </c>
      <c r="F16" s="474"/>
      <c r="G16" s="475"/>
      <c r="H16" s="63" t="str">
        <f>IF(L9="□","□","■")</f>
        <v>□</v>
      </c>
      <c r="I16" s="121" t="s">
        <v>219</v>
      </c>
      <c r="J16" s="64"/>
      <c r="K16" s="64"/>
      <c r="O16" s="64"/>
      <c r="P16" s="64"/>
      <c r="Q16" s="64"/>
      <c r="R16" s="64"/>
      <c r="S16" s="64"/>
      <c r="T16" s="43"/>
      <c r="U16" s="64"/>
      <c r="V16" s="64"/>
      <c r="W16" s="64"/>
      <c r="X16" s="43"/>
      <c r="Y16" s="64"/>
      <c r="Z16" s="64"/>
      <c r="AA16" s="64"/>
      <c r="AB16" s="64"/>
      <c r="AC16" s="65"/>
      <c r="AD16" s="66" t="s">
        <v>8</v>
      </c>
      <c r="AE16" s="67" t="s">
        <v>32</v>
      </c>
      <c r="AF16" s="67"/>
      <c r="AG16" s="68"/>
      <c r="AH16" s="69"/>
      <c r="AI16" s="70"/>
    </row>
    <row r="17" spans="2:35" ht="15" customHeight="1">
      <c r="B17" s="498"/>
      <c r="C17" s="499"/>
      <c r="D17" s="500"/>
      <c r="E17" s="476"/>
      <c r="F17" s="477"/>
      <c r="G17" s="478"/>
      <c r="H17" s="71"/>
      <c r="I17" s="503"/>
      <c r="J17" s="504"/>
      <c r="K17" s="504"/>
      <c r="L17" s="504"/>
      <c r="M17" s="504"/>
      <c r="N17" s="504"/>
      <c r="O17" s="504"/>
      <c r="P17" s="504"/>
      <c r="Q17" s="504"/>
      <c r="R17" s="504"/>
      <c r="S17" s="504"/>
      <c r="T17" s="504"/>
      <c r="U17" s="504"/>
      <c r="V17" s="504"/>
      <c r="W17" s="504"/>
      <c r="X17" s="504"/>
      <c r="Y17" s="504"/>
      <c r="Z17" s="504"/>
      <c r="AA17" s="504"/>
      <c r="AB17" s="504"/>
      <c r="AC17" s="505"/>
      <c r="AD17" s="72" t="s">
        <v>8</v>
      </c>
      <c r="AE17" s="73" t="s">
        <v>14</v>
      </c>
      <c r="AF17" s="74"/>
      <c r="AG17" s="75"/>
      <c r="AH17" s="69"/>
      <c r="AI17" s="70"/>
    </row>
    <row r="18" spans="2:35" ht="15" customHeight="1">
      <c r="B18" s="506" t="str">
        <f>IF(L9="■","選択","")</f>
        <v/>
      </c>
      <c r="C18" s="507"/>
      <c r="D18" s="508"/>
      <c r="E18" s="476"/>
      <c r="F18" s="477"/>
      <c r="G18" s="478"/>
      <c r="H18" s="71"/>
      <c r="I18" s="503"/>
      <c r="J18" s="504"/>
      <c r="K18" s="504"/>
      <c r="L18" s="504"/>
      <c r="M18" s="504"/>
      <c r="N18" s="504"/>
      <c r="O18" s="504"/>
      <c r="P18" s="504"/>
      <c r="Q18" s="504"/>
      <c r="R18" s="504"/>
      <c r="S18" s="504"/>
      <c r="T18" s="504"/>
      <c r="U18" s="504"/>
      <c r="V18" s="504"/>
      <c r="W18" s="504"/>
      <c r="X18" s="504"/>
      <c r="Y18" s="504"/>
      <c r="Z18" s="504"/>
      <c r="AA18" s="504"/>
      <c r="AB18" s="504"/>
      <c r="AC18" s="505"/>
      <c r="AD18" s="72" t="s">
        <v>8</v>
      </c>
      <c r="AE18" s="73" t="s">
        <v>15</v>
      </c>
      <c r="AF18" s="74"/>
      <c r="AG18" s="75"/>
      <c r="AH18" s="69"/>
      <c r="AI18" s="70"/>
    </row>
    <row r="19" spans="2:35" ht="15" customHeight="1">
      <c r="B19" s="76"/>
      <c r="C19" s="77"/>
      <c r="D19" s="78"/>
      <c r="E19" s="476"/>
      <c r="F19" s="477"/>
      <c r="G19" s="478"/>
      <c r="H19" s="71"/>
      <c r="I19" s="503"/>
      <c r="J19" s="504"/>
      <c r="K19" s="504"/>
      <c r="L19" s="504"/>
      <c r="M19" s="504"/>
      <c r="N19" s="504"/>
      <c r="O19" s="504"/>
      <c r="P19" s="504"/>
      <c r="Q19" s="504"/>
      <c r="R19" s="504"/>
      <c r="S19" s="504"/>
      <c r="T19" s="504"/>
      <c r="U19" s="504"/>
      <c r="V19" s="504"/>
      <c r="W19" s="504"/>
      <c r="X19" s="504"/>
      <c r="Y19" s="504"/>
      <c r="Z19" s="504"/>
      <c r="AA19" s="504"/>
      <c r="AB19" s="504"/>
      <c r="AC19" s="505"/>
      <c r="AD19" s="72"/>
      <c r="AE19" s="73"/>
      <c r="AF19" s="74"/>
      <c r="AG19" s="75"/>
      <c r="AH19" s="69"/>
      <c r="AI19" s="70"/>
    </row>
    <row r="20" spans="2:35" ht="15" customHeight="1">
      <c r="B20" s="76"/>
      <c r="C20" s="77"/>
      <c r="D20" s="78"/>
      <c r="E20" s="473" t="s">
        <v>209</v>
      </c>
      <c r="F20" s="474"/>
      <c r="G20" s="475"/>
      <c r="H20" s="79" t="s">
        <v>163</v>
      </c>
      <c r="I20" s="479" t="s">
        <v>210</v>
      </c>
      <c r="J20" s="480"/>
      <c r="K20" s="480"/>
      <c r="L20" s="480"/>
      <c r="M20" s="480"/>
      <c r="N20" s="480"/>
      <c r="O20" s="480"/>
      <c r="P20" s="480"/>
      <c r="Q20" s="480"/>
      <c r="R20" s="480"/>
      <c r="S20" s="480"/>
      <c r="T20" s="480"/>
      <c r="U20" s="480"/>
      <c r="V20" s="480"/>
      <c r="W20" s="480"/>
      <c r="X20" s="480"/>
      <c r="Y20" s="64"/>
      <c r="Z20" s="64"/>
      <c r="AA20" s="64"/>
      <c r="AB20" s="80"/>
      <c r="AC20" s="65"/>
      <c r="AD20" s="66" t="s">
        <v>8</v>
      </c>
      <c r="AE20" s="67" t="s">
        <v>32</v>
      </c>
      <c r="AF20" s="67"/>
      <c r="AG20" s="68"/>
      <c r="AH20" s="69"/>
      <c r="AI20" s="70"/>
    </row>
    <row r="21" spans="2:35" ht="14.25" customHeight="1">
      <c r="B21" s="76"/>
      <c r="C21" s="77"/>
      <c r="D21" s="78"/>
      <c r="E21" s="476"/>
      <c r="F21" s="477"/>
      <c r="G21" s="478"/>
      <c r="H21" s="81"/>
      <c r="I21" s="82"/>
      <c r="J21" s="83" t="s">
        <v>8</v>
      </c>
      <c r="K21" s="84" t="s">
        <v>211</v>
      </c>
      <c r="L21" s="84"/>
      <c r="M21" s="84"/>
      <c r="N21" s="85"/>
      <c r="O21" s="84"/>
      <c r="P21" s="84"/>
      <c r="Q21" s="84"/>
      <c r="R21" s="86"/>
      <c r="S21" s="86"/>
      <c r="T21" s="84"/>
      <c r="U21" s="85"/>
      <c r="V21" s="84"/>
      <c r="W21" s="84"/>
      <c r="X21" s="84"/>
      <c r="Y21" s="84"/>
      <c r="Z21" s="84"/>
      <c r="AA21" s="84"/>
      <c r="AB21" s="84"/>
      <c r="AC21" s="87"/>
      <c r="AD21" s="72" t="s">
        <v>8</v>
      </c>
      <c r="AE21" s="73" t="s">
        <v>14</v>
      </c>
      <c r="AF21" s="74"/>
      <c r="AG21" s="75"/>
      <c r="AH21" s="69"/>
      <c r="AI21" s="70"/>
    </row>
    <row r="22" spans="2:35" ht="14.25" customHeight="1">
      <c r="B22" s="76"/>
      <c r="C22" s="77"/>
      <c r="D22" s="78"/>
      <c r="E22" s="476"/>
      <c r="F22" s="477"/>
      <c r="G22" s="478"/>
      <c r="H22" s="81"/>
      <c r="I22" s="82"/>
      <c r="J22" s="88" t="s">
        <v>8</v>
      </c>
      <c r="K22" s="43" t="s">
        <v>212</v>
      </c>
      <c r="L22" s="43"/>
      <c r="M22" s="43"/>
      <c r="N22" s="89"/>
      <c r="O22" s="43"/>
      <c r="P22" s="43"/>
      <c r="Q22" s="43"/>
      <c r="T22" s="43"/>
      <c r="U22" s="89"/>
      <c r="V22" s="43"/>
      <c r="W22" s="43"/>
      <c r="X22" s="43"/>
      <c r="Y22" s="43"/>
      <c r="Z22" s="43"/>
      <c r="AA22" s="43"/>
      <c r="AB22" s="43"/>
      <c r="AC22" s="90"/>
      <c r="AD22" s="72" t="s">
        <v>8</v>
      </c>
      <c r="AE22" s="73" t="s">
        <v>15</v>
      </c>
      <c r="AF22" s="74"/>
      <c r="AG22" s="75"/>
      <c r="AH22" s="69"/>
      <c r="AI22" s="70"/>
    </row>
    <row r="23" spans="2:35" ht="14.25" customHeight="1">
      <c r="B23" s="76"/>
      <c r="C23" s="77"/>
      <c r="D23" s="78"/>
      <c r="E23" s="476"/>
      <c r="F23" s="477"/>
      <c r="G23" s="478"/>
      <c r="H23" s="91"/>
      <c r="I23" s="92"/>
      <c r="J23" s="93" t="s">
        <v>8</v>
      </c>
      <c r="K23" s="94" t="s">
        <v>23</v>
      </c>
      <c r="L23" s="94"/>
      <c r="M23" s="94"/>
      <c r="N23" s="95"/>
      <c r="O23" s="94"/>
      <c r="P23" s="94"/>
      <c r="Q23" s="94"/>
      <c r="R23" s="28"/>
      <c r="S23" s="28"/>
      <c r="T23" s="94"/>
      <c r="U23" s="94"/>
      <c r="V23" s="94"/>
      <c r="W23" s="94"/>
      <c r="X23" s="94"/>
      <c r="Y23" s="94"/>
      <c r="Z23" s="94"/>
      <c r="AA23" s="94"/>
      <c r="AB23" s="94"/>
      <c r="AC23" s="96"/>
      <c r="AD23" s="93"/>
      <c r="AE23" s="97"/>
      <c r="AF23" s="98"/>
      <c r="AG23" s="99"/>
      <c r="AH23" s="69"/>
      <c r="AI23" s="70"/>
    </row>
    <row r="24" spans="2:35" ht="14.25" customHeight="1">
      <c r="B24" s="76"/>
      <c r="C24" s="77"/>
      <c r="D24" s="78"/>
      <c r="E24" s="476"/>
      <c r="F24" s="477"/>
      <c r="G24" s="478"/>
      <c r="H24" s="79" t="s">
        <v>163</v>
      </c>
      <c r="I24" s="481" t="s">
        <v>213</v>
      </c>
      <c r="J24" s="482"/>
      <c r="K24" s="482"/>
      <c r="L24" s="482"/>
      <c r="M24" s="482"/>
      <c r="N24" s="482"/>
      <c r="O24" s="482"/>
      <c r="P24" s="482"/>
      <c r="Q24" s="482"/>
      <c r="R24" s="482"/>
      <c r="S24" s="482"/>
      <c r="T24" s="482"/>
      <c r="U24" s="482"/>
      <c r="V24" s="482"/>
      <c r="W24" s="482"/>
      <c r="X24" s="482"/>
      <c r="Y24" s="43"/>
      <c r="Z24" s="43"/>
      <c r="AA24" s="43"/>
      <c r="AB24" s="43"/>
      <c r="AC24" s="90"/>
      <c r="AD24" s="66" t="s">
        <v>8</v>
      </c>
      <c r="AE24" s="74" t="s">
        <v>33</v>
      </c>
      <c r="AF24" s="74"/>
      <c r="AG24" s="75"/>
      <c r="AH24" s="69"/>
      <c r="AI24" s="70"/>
    </row>
    <row r="25" spans="2:35" ht="14.25" customHeight="1">
      <c r="B25" s="76"/>
      <c r="C25" s="77"/>
      <c r="D25" s="78"/>
      <c r="E25" s="100"/>
      <c r="F25" s="101"/>
      <c r="G25" s="102"/>
      <c r="H25" s="81"/>
      <c r="I25" s="82"/>
      <c r="J25" s="83" t="s">
        <v>8</v>
      </c>
      <c r="K25" s="84" t="s">
        <v>94</v>
      </c>
      <c r="L25" s="84"/>
      <c r="M25" s="84"/>
      <c r="N25" s="86"/>
      <c r="O25" s="86"/>
      <c r="P25" s="85"/>
      <c r="Q25" s="84"/>
      <c r="R25" s="84"/>
      <c r="S25" s="84"/>
      <c r="T25" s="84"/>
      <c r="U25" s="85"/>
      <c r="V25" s="85"/>
      <c r="W25" s="84"/>
      <c r="X25" s="84"/>
      <c r="Y25" s="84"/>
      <c r="Z25" s="84"/>
      <c r="AA25" s="84"/>
      <c r="AB25" s="84"/>
      <c r="AC25" s="87"/>
      <c r="AD25" s="72" t="s">
        <v>8</v>
      </c>
      <c r="AE25" s="73" t="s">
        <v>14</v>
      </c>
      <c r="AF25" s="74"/>
      <c r="AG25" s="75"/>
      <c r="AH25" s="69"/>
      <c r="AI25" s="70"/>
    </row>
    <row r="26" spans="2:35" ht="14.25" customHeight="1">
      <c r="B26" s="76"/>
      <c r="C26" s="77"/>
      <c r="D26" s="78"/>
      <c r="E26" s="100"/>
      <c r="F26" s="101"/>
      <c r="G26" s="102"/>
      <c r="H26" s="81"/>
      <c r="I26" s="82"/>
      <c r="J26" s="88" t="s">
        <v>8</v>
      </c>
      <c r="K26" s="43" t="s">
        <v>95</v>
      </c>
      <c r="L26" s="43"/>
      <c r="M26" s="43"/>
      <c r="P26" s="89"/>
      <c r="Q26" s="43"/>
      <c r="R26" s="43"/>
      <c r="S26" s="43"/>
      <c r="T26" s="43"/>
      <c r="U26" s="89"/>
      <c r="V26" s="43"/>
      <c r="W26" s="43"/>
      <c r="X26" s="43"/>
      <c r="Y26" s="43"/>
      <c r="Z26" s="43"/>
      <c r="AA26" s="43"/>
      <c r="AB26" s="43"/>
      <c r="AC26" s="90"/>
      <c r="AD26" s="72" t="s">
        <v>8</v>
      </c>
      <c r="AE26" s="74" t="s">
        <v>34</v>
      </c>
      <c r="AF26" s="74"/>
      <c r="AG26" s="75"/>
      <c r="AH26" s="69"/>
      <c r="AI26" s="70"/>
    </row>
    <row r="27" spans="2:35" ht="14.25" customHeight="1">
      <c r="B27" s="76"/>
      <c r="C27" s="77"/>
      <c r="D27" s="78"/>
      <c r="E27" s="103"/>
      <c r="F27" s="104"/>
      <c r="G27" s="104"/>
      <c r="H27" s="91"/>
      <c r="I27" s="82"/>
      <c r="J27" s="88" t="s">
        <v>8</v>
      </c>
      <c r="K27" s="43" t="s">
        <v>96</v>
      </c>
      <c r="L27" s="43"/>
      <c r="M27" s="43"/>
      <c r="P27" s="43"/>
      <c r="Q27" s="43"/>
      <c r="R27" s="43"/>
      <c r="S27" s="43"/>
      <c r="T27" s="43"/>
      <c r="U27" s="43"/>
      <c r="V27" s="43"/>
      <c r="W27" s="43"/>
      <c r="X27" s="43"/>
      <c r="Y27" s="43"/>
      <c r="Z27" s="43"/>
      <c r="AA27" s="43"/>
      <c r="AB27" s="43"/>
      <c r="AC27" s="90"/>
      <c r="AD27" s="72" t="s">
        <v>8</v>
      </c>
      <c r="AE27" s="74"/>
      <c r="AF27" s="74"/>
      <c r="AG27" s="75"/>
      <c r="AH27" s="69"/>
      <c r="AI27" s="70"/>
    </row>
    <row r="28" spans="2:35" ht="14.25" customHeight="1">
      <c r="B28" s="105"/>
      <c r="C28" s="106"/>
      <c r="D28" s="107"/>
      <c r="E28" s="108"/>
      <c r="F28" s="109"/>
      <c r="G28" s="110"/>
      <c r="H28" s="79" t="s">
        <v>8</v>
      </c>
      <c r="I28" s="479" t="s">
        <v>214</v>
      </c>
      <c r="J28" s="480"/>
      <c r="K28" s="480"/>
      <c r="L28" s="480"/>
      <c r="M28" s="480"/>
      <c r="N28" s="480"/>
      <c r="O28" s="480"/>
      <c r="P28" s="480"/>
      <c r="Q28" s="480"/>
      <c r="R28" s="480"/>
      <c r="S28" s="480"/>
      <c r="T28" s="480"/>
      <c r="U28" s="480"/>
      <c r="V28" s="480"/>
      <c r="W28" s="480"/>
      <c r="X28" s="480"/>
      <c r="Y28" s="111"/>
      <c r="Z28" s="111"/>
      <c r="AA28" s="80"/>
      <c r="AB28" s="80"/>
      <c r="AC28" s="112"/>
      <c r="AD28" s="66" t="s">
        <v>8</v>
      </c>
      <c r="AE28" s="67" t="s">
        <v>35</v>
      </c>
      <c r="AF28" s="67"/>
      <c r="AG28" s="68"/>
      <c r="AH28" s="69"/>
      <c r="AI28" s="70"/>
    </row>
    <row r="29" spans="2:35" ht="14.25" customHeight="1">
      <c r="B29" s="105"/>
      <c r="C29" s="106"/>
      <c r="D29" s="107"/>
      <c r="E29" s="108"/>
      <c r="F29" s="109"/>
      <c r="G29" s="110"/>
      <c r="H29" s="81"/>
      <c r="I29" s="82"/>
      <c r="J29" s="113" t="str">
        <f>IF(H28="□","□","■")</f>
        <v>□</v>
      </c>
      <c r="K29" s="114" t="s">
        <v>138</v>
      </c>
      <c r="L29" s="84"/>
      <c r="M29" s="84"/>
      <c r="N29" s="84"/>
      <c r="O29" s="86"/>
      <c r="P29" s="86"/>
      <c r="Q29" s="84"/>
      <c r="R29" s="84"/>
      <c r="S29" s="84"/>
      <c r="T29" s="84"/>
      <c r="U29" s="84"/>
      <c r="V29" s="84"/>
      <c r="W29" s="84"/>
      <c r="X29" s="84"/>
      <c r="Y29" s="84"/>
      <c r="Z29" s="84"/>
      <c r="AA29" s="84"/>
      <c r="AB29" s="84"/>
      <c r="AC29" s="87"/>
      <c r="AD29" s="72" t="s">
        <v>8</v>
      </c>
      <c r="AE29" s="73" t="s">
        <v>14</v>
      </c>
      <c r="AF29" s="74"/>
      <c r="AG29" s="75"/>
      <c r="AH29" s="69"/>
      <c r="AI29" s="70"/>
    </row>
    <row r="30" spans="2:35" ht="14.25" customHeight="1">
      <c r="B30" s="105"/>
      <c r="C30" s="106"/>
      <c r="D30" s="107"/>
      <c r="E30" s="108"/>
      <c r="F30" s="109"/>
      <c r="G30" s="110"/>
      <c r="H30" s="91"/>
      <c r="I30" s="92"/>
      <c r="J30" s="115"/>
      <c r="K30" s="94"/>
      <c r="L30" s="94"/>
      <c r="M30" s="94"/>
      <c r="N30" s="94"/>
      <c r="O30" s="28"/>
      <c r="P30" s="28"/>
      <c r="Q30" s="94"/>
      <c r="R30" s="94"/>
      <c r="S30" s="94"/>
      <c r="T30" s="94"/>
      <c r="U30" s="94"/>
      <c r="V30" s="94"/>
      <c r="W30" s="94"/>
      <c r="X30" s="94"/>
      <c r="Y30" s="94"/>
      <c r="Z30" s="94"/>
      <c r="AA30" s="94"/>
      <c r="AB30" s="94"/>
      <c r="AC30" s="96"/>
      <c r="AD30" s="116" t="s">
        <v>8</v>
      </c>
      <c r="AE30" s="97" t="s">
        <v>15</v>
      </c>
      <c r="AF30" s="98"/>
      <c r="AG30" s="99"/>
      <c r="AH30" s="69"/>
      <c r="AI30" s="70"/>
    </row>
    <row r="31" spans="2:35" ht="14.25" customHeight="1">
      <c r="B31" s="105"/>
      <c r="C31" s="106"/>
      <c r="D31" s="107"/>
      <c r="E31" s="108"/>
      <c r="F31" s="109"/>
      <c r="G31" s="110"/>
      <c r="H31" s="79" t="s">
        <v>8</v>
      </c>
      <c r="I31" s="524" t="s">
        <v>97</v>
      </c>
      <c r="J31" s="516"/>
      <c r="K31" s="516"/>
      <c r="L31" s="516"/>
      <c r="M31" s="516"/>
      <c r="N31" s="516"/>
      <c r="O31" s="516"/>
      <c r="P31" s="516"/>
      <c r="Q31" s="516"/>
      <c r="R31" s="516"/>
      <c r="S31" s="516"/>
      <c r="T31" s="516"/>
      <c r="U31" s="516"/>
      <c r="V31" s="516"/>
      <c r="W31" s="516"/>
      <c r="X31" s="516"/>
      <c r="Y31" s="516"/>
      <c r="Z31" s="43"/>
      <c r="AA31" s="43"/>
      <c r="AB31" s="43"/>
      <c r="AC31" s="90"/>
      <c r="AD31" s="118" t="s">
        <v>8</v>
      </c>
      <c r="AE31" s="67" t="s">
        <v>35</v>
      </c>
      <c r="AF31" s="67"/>
      <c r="AG31" s="75"/>
      <c r="AH31" s="69"/>
      <c r="AI31" s="70"/>
    </row>
    <row r="32" spans="2:35" ht="14.25" customHeight="1">
      <c r="B32" s="105"/>
      <c r="C32" s="106"/>
      <c r="D32" s="107"/>
      <c r="E32" s="108"/>
      <c r="F32" s="109"/>
      <c r="G32" s="110"/>
      <c r="H32" s="81"/>
      <c r="I32" s="82"/>
      <c r="J32" s="113" t="str">
        <f>IF(H31="□","□","■")</f>
        <v>□</v>
      </c>
      <c r="K32" s="84" t="s">
        <v>24</v>
      </c>
      <c r="L32" s="84"/>
      <c r="M32" s="86"/>
      <c r="N32" s="86"/>
      <c r="O32" s="119"/>
      <c r="P32" s="84"/>
      <c r="Q32" s="84"/>
      <c r="R32" s="85"/>
      <c r="S32" s="85"/>
      <c r="T32" s="84"/>
      <c r="U32" s="84"/>
      <c r="V32" s="84"/>
      <c r="W32" s="84"/>
      <c r="X32" s="84"/>
      <c r="Y32" s="84"/>
      <c r="Z32" s="84"/>
      <c r="AA32" s="84"/>
      <c r="AB32" s="84"/>
      <c r="AC32" s="87"/>
      <c r="AD32" s="88" t="s">
        <v>8</v>
      </c>
      <c r="AE32" s="73" t="s">
        <v>14</v>
      </c>
      <c r="AF32" s="74"/>
      <c r="AG32" s="75"/>
      <c r="AH32" s="69"/>
      <c r="AI32" s="70"/>
    </row>
    <row r="33" spans="2:35" ht="14.25" customHeight="1">
      <c r="B33" s="105"/>
      <c r="C33" s="106"/>
      <c r="D33" s="107"/>
      <c r="E33" s="108"/>
      <c r="F33" s="109"/>
      <c r="G33" s="110"/>
      <c r="H33" s="91"/>
      <c r="I33" s="82"/>
      <c r="J33" s="120"/>
      <c r="K33" s="43"/>
      <c r="L33" s="43"/>
      <c r="O33" s="45"/>
      <c r="P33" s="89"/>
      <c r="Q33" s="89"/>
      <c r="R33" s="89"/>
      <c r="S33" s="89"/>
      <c r="T33" s="43"/>
      <c r="U33" s="43"/>
      <c r="V33" s="43"/>
      <c r="W33" s="43"/>
      <c r="X33" s="43"/>
      <c r="Y33" s="43"/>
      <c r="Z33" s="43"/>
      <c r="AA33" s="43"/>
      <c r="AB33" s="43"/>
      <c r="AC33" s="90"/>
      <c r="AD33" s="93" t="s">
        <v>8</v>
      </c>
      <c r="AE33" s="97" t="s">
        <v>15</v>
      </c>
      <c r="AF33" s="98"/>
      <c r="AG33" s="75"/>
      <c r="AH33" s="69"/>
      <c r="AI33" s="70"/>
    </row>
    <row r="34" spans="2:35" ht="14.25" customHeight="1">
      <c r="B34" s="105"/>
      <c r="C34" s="106"/>
      <c r="D34" s="107"/>
      <c r="E34" s="108"/>
      <c r="F34" s="109"/>
      <c r="G34" s="110"/>
      <c r="H34" s="79" t="s">
        <v>8</v>
      </c>
      <c r="I34" s="121" t="s">
        <v>215</v>
      </c>
      <c r="J34" s="80"/>
      <c r="K34" s="80"/>
      <c r="L34" s="80"/>
      <c r="M34" s="80"/>
      <c r="N34" s="111"/>
      <c r="O34" s="111"/>
      <c r="P34" s="111"/>
      <c r="Q34" s="80"/>
      <c r="R34" s="80"/>
      <c r="S34" s="80"/>
      <c r="T34" s="80"/>
      <c r="U34" s="80"/>
      <c r="V34" s="80"/>
      <c r="W34" s="80"/>
      <c r="X34" s="80"/>
      <c r="Y34" s="80"/>
      <c r="Z34" s="80"/>
      <c r="AA34" s="80"/>
      <c r="AB34" s="80"/>
      <c r="AC34" s="112"/>
      <c r="AD34" s="72" t="s">
        <v>8</v>
      </c>
      <c r="AE34" s="73" t="s">
        <v>14</v>
      </c>
      <c r="AF34" s="74"/>
      <c r="AG34" s="68"/>
      <c r="AH34" s="69"/>
      <c r="AI34" s="70"/>
    </row>
    <row r="35" spans="2:35" ht="14.25" customHeight="1">
      <c r="B35" s="105"/>
      <c r="C35" s="106"/>
      <c r="D35" s="107"/>
      <c r="E35" s="108"/>
      <c r="F35" s="109"/>
      <c r="G35" s="110"/>
      <c r="H35" s="81"/>
      <c r="I35" s="82"/>
      <c r="J35" s="122" t="s">
        <v>139</v>
      </c>
      <c r="K35" s="84"/>
      <c r="L35" s="84"/>
      <c r="M35" s="84"/>
      <c r="N35" s="84"/>
      <c r="O35" s="86"/>
      <c r="P35" s="86"/>
      <c r="Q35" s="86"/>
      <c r="R35" s="84"/>
      <c r="S35" s="84"/>
      <c r="T35" s="84"/>
      <c r="U35" s="84"/>
      <c r="V35" s="84"/>
      <c r="W35" s="84"/>
      <c r="X35" s="84"/>
      <c r="Y35" s="84"/>
      <c r="Z35" s="84"/>
      <c r="AA35" s="84"/>
      <c r="AB35" s="84"/>
      <c r="AC35" s="87"/>
      <c r="AD35" s="72" t="s">
        <v>8</v>
      </c>
      <c r="AE35" s="74" t="s">
        <v>34</v>
      </c>
      <c r="AF35" s="74"/>
      <c r="AG35" s="75"/>
      <c r="AH35" s="69"/>
      <c r="AI35" s="70"/>
    </row>
    <row r="36" spans="2:35" ht="14.25" customHeight="1">
      <c r="B36" s="105"/>
      <c r="C36" s="106"/>
      <c r="D36" s="107"/>
      <c r="E36" s="108"/>
      <c r="F36" s="109"/>
      <c r="G36" s="110"/>
      <c r="H36" s="81"/>
      <c r="I36" s="82"/>
      <c r="J36" s="123" t="s">
        <v>8</v>
      </c>
      <c r="K36" s="124" t="s">
        <v>98</v>
      </c>
      <c r="L36" s="124"/>
      <c r="M36" s="124"/>
      <c r="N36" s="124"/>
      <c r="O36" s="50"/>
      <c r="P36" s="50"/>
      <c r="Q36" s="50"/>
      <c r="R36" s="124"/>
      <c r="S36" s="124"/>
      <c r="T36" s="124"/>
      <c r="U36" s="124"/>
      <c r="V36" s="124"/>
      <c r="W36" s="124"/>
      <c r="X36" s="124"/>
      <c r="Y36" s="124"/>
      <c r="Z36" s="124"/>
      <c r="AA36" s="124"/>
      <c r="AB36" s="124"/>
      <c r="AC36" s="125"/>
      <c r="AD36" s="72" t="s">
        <v>8</v>
      </c>
      <c r="AE36" s="74" t="s">
        <v>22</v>
      </c>
      <c r="AF36" s="74"/>
      <c r="AG36" s="75"/>
      <c r="AH36" s="69"/>
      <c r="AI36" s="70"/>
    </row>
    <row r="37" spans="2:35" ht="14.25" customHeight="1">
      <c r="B37" s="105"/>
      <c r="C37" s="106"/>
      <c r="D37" s="107"/>
      <c r="E37" s="108"/>
      <c r="F37" s="109"/>
      <c r="G37" s="110"/>
      <c r="H37" s="81"/>
      <c r="I37" s="82"/>
      <c r="J37" s="120" t="s">
        <v>99</v>
      </c>
      <c r="K37" s="43"/>
      <c r="L37" s="43"/>
      <c r="M37" s="43"/>
      <c r="N37" s="43"/>
      <c r="R37" s="43"/>
      <c r="S37" s="43"/>
      <c r="T37" s="43"/>
      <c r="U37" s="43"/>
      <c r="V37" s="43"/>
      <c r="W37" s="43"/>
      <c r="X37" s="43"/>
      <c r="Y37" s="43"/>
      <c r="Z37" s="43"/>
      <c r="AA37" s="43"/>
      <c r="AB37" s="43"/>
      <c r="AC37" s="90"/>
      <c r="AD37" s="72" t="s">
        <v>8</v>
      </c>
      <c r="AE37" s="74"/>
      <c r="AF37" s="74"/>
      <c r="AG37" s="75"/>
      <c r="AH37" s="69"/>
      <c r="AI37" s="70"/>
    </row>
    <row r="38" spans="2:35" ht="14.25" customHeight="1">
      <c r="B38" s="105"/>
      <c r="C38" s="106"/>
      <c r="D38" s="107"/>
      <c r="E38" s="108"/>
      <c r="F38" s="109"/>
      <c r="G38" s="110"/>
      <c r="H38" s="81"/>
      <c r="I38" s="82"/>
      <c r="J38" s="123" t="s">
        <v>8</v>
      </c>
      <c r="K38" s="124" t="s">
        <v>140</v>
      </c>
      <c r="L38" s="124"/>
      <c r="M38" s="124"/>
      <c r="N38" s="43"/>
      <c r="R38" s="43"/>
      <c r="S38" s="124"/>
      <c r="T38" s="124"/>
      <c r="U38" s="124"/>
      <c r="V38" s="124"/>
      <c r="W38" s="124"/>
      <c r="X38" s="124"/>
      <c r="Y38" s="124"/>
      <c r="Z38" s="124"/>
      <c r="AA38" s="124"/>
      <c r="AB38" s="124"/>
      <c r="AC38" s="125"/>
      <c r="AD38" s="72"/>
      <c r="AE38" s="74"/>
      <c r="AF38" s="74"/>
      <c r="AG38" s="75"/>
      <c r="AH38" s="69"/>
      <c r="AI38" s="70"/>
    </row>
    <row r="39" spans="2:35" ht="14.25" customHeight="1">
      <c r="B39" s="105"/>
      <c r="C39" s="106"/>
      <c r="D39" s="107"/>
      <c r="E39" s="108"/>
      <c r="F39" s="109"/>
      <c r="G39" s="110"/>
      <c r="H39" s="81"/>
      <c r="I39" s="82"/>
      <c r="J39" s="120" t="s">
        <v>141</v>
      </c>
      <c r="K39" s="43"/>
      <c r="L39" s="43"/>
      <c r="M39" s="43"/>
      <c r="N39" s="84"/>
      <c r="O39" s="86"/>
      <c r="P39" s="86"/>
      <c r="Q39" s="86"/>
      <c r="R39" s="84"/>
      <c r="S39" s="43"/>
      <c r="T39" s="43"/>
      <c r="U39" s="43"/>
      <c r="V39" s="43"/>
      <c r="W39" s="43"/>
      <c r="X39" s="43"/>
      <c r="Y39" s="43"/>
      <c r="Z39" s="43"/>
      <c r="AA39" s="43"/>
      <c r="AB39" s="43"/>
      <c r="AC39" s="90"/>
      <c r="AD39" s="72"/>
      <c r="AE39" s="74"/>
      <c r="AF39" s="74"/>
      <c r="AG39" s="75"/>
      <c r="AH39" s="69"/>
      <c r="AI39" s="70"/>
    </row>
    <row r="40" spans="2:35" ht="14.25" customHeight="1">
      <c r="B40" s="105"/>
      <c r="C40" s="106"/>
      <c r="D40" s="107"/>
      <c r="E40" s="108"/>
      <c r="F40" s="109"/>
      <c r="G40" s="110"/>
      <c r="H40" s="81"/>
      <c r="I40" s="82"/>
      <c r="J40" s="123" t="s">
        <v>8</v>
      </c>
      <c r="K40" s="124" t="s">
        <v>25</v>
      </c>
      <c r="L40" s="126"/>
      <c r="M40" s="126"/>
      <c r="N40" s="126"/>
      <c r="O40" s="50"/>
      <c r="P40" s="50"/>
      <c r="Q40" s="50"/>
      <c r="R40" s="126"/>
      <c r="S40" s="126"/>
      <c r="T40" s="126"/>
      <c r="U40" s="126"/>
      <c r="V40" s="126"/>
      <c r="W40" s="126"/>
      <c r="X40" s="126"/>
      <c r="Y40" s="126"/>
      <c r="Z40" s="126"/>
      <c r="AA40" s="126"/>
      <c r="AB40" s="126"/>
      <c r="AC40" s="127"/>
      <c r="AD40" s="72"/>
      <c r="AE40" s="74"/>
      <c r="AF40" s="74"/>
      <c r="AG40" s="75"/>
      <c r="AH40" s="69"/>
      <c r="AI40" s="70"/>
    </row>
    <row r="41" spans="2:35" ht="14.25" customHeight="1">
      <c r="B41" s="105"/>
      <c r="C41" s="106"/>
      <c r="D41" s="107"/>
      <c r="E41" s="108"/>
      <c r="F41" s="109"/>
      <c r="G41" s="110"/>
      <c r="H41" s="81"/>
      <c r="I41" s="82"/>
      <c r="J41" s="120" t="s">
        <v>100</v>
      </c>
      <c r="K41" s="43"/>
      <c r="L41" s="43"/>
      <c r="M41" s="43"/>
      <c r="N41" s="43"/>
      <c r="R41" s="43"/>
      <c r="S41" s="43"/>
      <c r="T41" s="43"/>
      <c r="U41" s="43"/>
      <c r="V41" s="43"/>
      <c r="W41" s="43"/>
      <c r="X41" s="43"/>
      <c r="Y41" s="43"/>
      <c r="Z41" s="43"/>
      <c r="AA41" s="43"/>
      <c r="AB41" s="43"/>
      <c r="AC41" s="90"/>
      <c r="AD41" s="72"/>
      <c r="AE41" s="74"/>
      <c r="AF41" s="74"/>
      <c r="AG41" s="75"/>
      <c r="AH41" s="69"/>
      <c r="AI41" s="70"/>
    </row>
    <row r="42" spans="2:35" ht="14.25" customHeight="1">
      <c r="B42" s="105"/>
      <c r="C42" s="106"/>
      <c r="D42" s="107"/>
      <c r="E42" s="108"/>
      <c r="F42" s="109"/>
      <c r="G42" s="110"/>
      <c r="H42" s="81"/>
      <c r="I42" s="82"/>
      <c r="J42" s="123" t="s">
        <v>8</v>
      </c>
      <c r="K42" s="124" t="s">
        <v>101</v>
      </c>
      <c r="L42" s="124"/>
      <c r="M42" s="124"/>
      <c r="N42" s="43"/>
      <c r="R42" s="43"/>
      <c r="S42" s="124"/>
      <c r="T42" s="124"/>
      <c r="U42" s="124"/>
      <c r="V42" s="124"/>
      <c r="W42" s="124"/>
      <c r="X42" s="124"/>
      <c r="Y42" s="124"/>
      <c r="Z42" s="124"/>
      <c r="AA42" s="124"/>
      <c r="AB42" s="124"/>
      <c r="AC42" s="125"/>
      <c r="AD42" s="72"/>
      <c r="AE42" s="74"/>
      <c r="AF42" s="74"/>
      <c r="AG42" s="75"/>
      <c r="AH42" s="69"/>
      <c r="AI42" s="70"/>
    </row>
    <row r="43" spans="2:35" ht="14.25" customHeight="1">
      <c r="B43" s="105"/>
      <c r="C43" s="106"/>
      <c r="D43" s="107"/>
      <c r="E43" s="108"/>
      <c r="F43" s="109"/>
      <c r="G43" s="110"/>
      <c r="H43" s="81"/>
      <c r="I43" s="82"/>
      <c r="J43" s="88" t="s">
        <v>8</v>
      </c>
      <c r="K43" s="43" t="s">
        <v>102</v>
      </c>
      <c r="L43" s="43"/>
      <c r="M43" s="43"/>
      <c r="N43" s="84"/>
      <c r="O43" s="86"/>
      <c r="P43" s="86"/>
      <c r="Q43" s="86"/>
      <c r="R43" s="84"/>
      <c r="S43" s="43"/>
      <c r="T43" s="43"/>
      <c r="U43" s="43"/>
      <c r="V43" s="43"/>
      <c r="W43" s="43"/>
      <c r="X43" s="43"/>
      <c r="Y43" s="43"/>
      <c r="Z43" s="43"/>
      <c r="AA43" s="43"/>
      <c r="AB43" s="43"/>
      <c r="AC43" s="90"/>
      <c r="AD43" s="72"/>
      <c r="AE43" s="74"/>
      <c r="AF43" s="74"/>
      <c r="AG43" s="75"/>
      <c r="AH43" s="69"/>
      <c r="AI43" s="70"/>
    </row>
    <row r="44" spans="2:35" ht="14.25" customHeight="1">
      <c r="B44" s="105"/>
      <c r="C44" s="106"/>
      <c r="D44" s="107"/>
      <c r="E44" s="108"/>
      <c r="F44" s="109"/>
      <c r="G44" s="110"/>
      <c r="H44" s="91"/>
      <c r="I44" s="92"/>
      <c r="J44" s="115"/>
      <c r="K44" s="94" t="s">
        <v>103</v>
      </c>
      <c r="L44" s="94"/>
      <c r="M44" s="94"/>
      <c r="N44" s="94"/>
      <c r="O44" s="28"/>
      <c r="P44" s="28"/>
      <c r="Q44" s="28"/>
      <c r="R44" s="94"/>
      <c r="S44" s="94"/>
      <c r="T44" s="94"/>
      <c r="U44" s="94"/>
      <c r="V44" s="94"/>
      <c r="W44" s="94"/>
      <c r="X44" s="94"/>
      <c r="Y44" s="94"/>
      <c r="Z44" s="94"/>
      <c r="AA44" s="94"/>
      <c r="AB44" s="94"/>
      <c r="AC44" s="96"/>
      <c r="AD44" s="116"/>
      <c r="AE44" s="98"/>
      <c r="AF44" s="98"/>
      <c r="AG44" s="99"/>
      <c r="AH44" s="69"/>
      <c r="AI44" s="70"/>
    </row>
    <row r="45" spans="2:35" ht="14.25" customHeight="1">
      <c r="B45" s="105"/>
      <c r="C45" s="106"/>
      <c r="D45" s="107"/>
      <c r="E45" s="108"/>
      <c r="F45" s="109"/>
      <c r="G45" s="110"/>
      <c r="H45" s="79" t="s">
        <v>8</v>
      </c>
      <c r="I45" s="525" t="s">
        <v>104</v>
      </c>
      <c r="J45" s="526"/>
      <c r="K45" s="526"/>
      <c r="L45" s="526"/>
      <c r="M45" s="526"/>
      <c r="N45" s="526"/>
      <c r="O45" s="526"/>
      <c r="R45" s="43"/>
      <c r="S45" s="43"/>
      <c r="T45" s="43"/>
      <c r="U45" s="43"/>
      <c r="V45" s="43"/>
      <c r="W45" s="43"/>
      <c r="X45" s="43"/>
      <c r="Y45" s="43"/>
      <c r="Z45" s="43"/>
      <c r="AA45" s="43"/>
      <c r="AB45" s="43"/>
      <c r="AC45" s="90"/>
      <c r="AD45" s="72" t="s">
        <v>8</v>
      </c>
      <c r="AE45" s="73" t="s">
        <v>14</v>
      </c>
      <c r="AF45" s="74"/>
      <c r="AG45" s="75"/>
      <c r="AH45" s="69"/>
      <c r="AI45" s="70"/>
    </row>
    <row r="46" spans="2:35" ht="14.25" customHeight="1">
      <c r="B46" s="105"/>
      <c r="C46" s="106"/>
      <c r="D46" s="107"/>
      <c r="E46" s="108"/>
      <c r="F46" s="109"/>
      <c r="G46" s="110"/>
      <c r="H46" s="81"/>
      <c r="I46" s="128"/>
      <c r="J46" s="113" t="str">
        <f>IF(H45="□","□","■")</f>
        <v>□</v>
      </c>
      <c r="K46" s="84" t="s">
        <v>40</v>
      </c>
      <c r="L46" s="84"/>
      <c r="M46" s="84"/>
      <c r="N46" s="84"/>
      <c r="O46" s="84"/>
      <c r="P46" s="84"/>
      <c r="Q46" s="86"/>
      <c r="R46" s="86"/>
      <c r="S46" s="84"/>
      <c r="T46" s="84"/>
      <c r="U46" s="84"/>
      <c r="V46" s="84"/>
      <c r="W46" s="84"/>
      <c r="X46" s="84"/>
      <c r="Y46" s="84"/>
      <c r="Z46" s="84"/>
      <c r="AA46" s="84"/>
      <c r="AB46" s="84"/>
      <c r="AC46" s="87"/>
      <c r="AD46" s="72" t="s">
        <v>8</v>
      </c>
      <c r="AE46" s="74" t="s">
        <v>12</v>
      </c>
      <c r="AF46" s="74"/>
      <c r="AG46" s="75"/>
      <c r="AH46" s="69"/>
      <c r="AI46" s="70"/>
    </row>
    <row r="47" spans="2:35" ht="14.25" customHeight="1">
      <c r="B47" s="105"/>
      <c r="C47" s="106"/>
      <c r="D47" s="107"/>
      <c r="E47" s="108"/>
      <c r="F47" s="109"/>
      <c r="G47" s="110"/>
      <c r="H47" s="91"/>
      <c r="I47" s="128"/>
      <c r="J47" s="120"/>
      <c r="K47" s="43"/>
      <c r="L47" s="43"/>
      <c r="M47" s="43"/>
      <c r="N47" s="43"/>
      <c r="O47" s="43"/>
      <c r="P47" s="43"/>
      <c r="S47" s="43"/>
      <c r="T47" s="43"/>
      <c r="U47" s="43"/>
      <c r="V47" s="43"/>
      <c r="W47" s="43"/>
      <c r="X47" s="43"/>
      <c r="Y47" s="43"/>
      <c r="Z47" s="43"/>
      <c r="AA47" s="43"/>
      <c r="AB47" s="43"/>
      <c r="AC47" s="96"/>
      <c r="AD47" s="116" t="s">
        <v>8</v>
      </c>
      <c r="AE47" s="98"/>
      <c r="AF47" s="98"/>
      <c r="AG47" s="99"/>
      <c r="AH47" s="69"/>
      <c r="AI47" s="70"/>
    </row>
    <row r="48" spans="2:35" ht="14.25" customHeight="1">
      <c r="B48" s="105"/>
      <c r="C48" s="106"/>
      <c r="D48" s="107"/>
      <c r="E48" s="108"/>
      <c r="F48" s="109"/>
      <c r="G48" s="110"/>
      <c r="H48" s="79" t="s">
        <v>8</v>
      </c>
      <c r="I48" s="479" t="s">
        <v>216</v>
      </c>
      <c r="J48" s="480"/>
      <c r="K48" s="480"/>
      <c r="L48" s="480"/>
      <c r="M48" s="480"/>
      <c r="N48" s="480"/>
      <c r="O48" s="480"/>
      <c r="P48" s="480"/>
      <c r="Q48" s="480"/>
      <c r="R48" s="480"/>
      <c r="S48" s="480"/>
      <c r="T48" s="480"/>
      <c r="U48" s="480"/>
      <c r="V48" s="480"/>
      <c r="W48" s="80"/>
      <c r="X48" s="80"/>
      <c r="Y48" s="80"/>
      <c r="Z48" s="80"/>
      <c r="AA48" s="80"/>
      <c r="AB48" s="80"/>
      <c r="AC48" s="112"/>
      <c r="AD48" s="66" t="s">
        <v>8</v>
      </c>
      <c r="AE48" s="129" t="s">
        <v>14</v>
      </c>
      <c r="AF48" s="67"/>
      <c r="AG48" s="68"/>
      <c r="AH48" s="69"/>
      <c r="AI48" s="70"/>
    </row>
    <row r="49" spans="2:35" ht="14.25" customHeight="1">
      <c r="B49" s="105"/>
      <c r="C49" s="106"/>
      <c r="D49" s="107"/>
      <c r="E49" s="108"/>
      <c r="F49" s="109"/>
      <c r="G49" s="110"/>
      <c r="H49" s="81"/>
      <c r="I49" s="82"/>
      <c r="J49" s="83" t="s">
        <v>8</v>
      </c>
      <c r="K49" s="84" t="s">
        <v>11</v>
      </c>
      <c r="L49" s="84"/>
      <c r="M49" s="84"/>
      <c r="N49" s="84"/>
      <c r="O49" s="84"/>
      <c r="P49" s="84"/>
      <c r="Q49" s="84"/>
      <c r="R49" s="84"/>
      <c r="S49" s="84"/>
      <c r="T49" s="84"/>
      <c r="U49" s="84"/>
      <c r="V49" s="84"/>
      <c r="W49" s="84"/>
      <c r="X49" s="84"/>
      <c r="Y49" s="84"/>
      <c r="Z49" s="84"/>
      <c r="AA49" s="84"/>
      <c r="AB49" s="84"/>
      <c r="AC49" s="87"/>
      <c r="AD49" s="72" t="s">
        <v>8</v>
      </c>
      <c r="AE49" s="74" t="s">
        <v>13</v>
      </c>
      <c r="AF49" s="74"/>
      <c r="AG49" s="75"/>
      <c r="AH49" s="69"/>
      <c r="AI49" s="70"/>
    </row>
    <row r="50" spans="2:35" ht="14.25" customHeight="1">
      <c r="B50" s="105"/>
      <c r="C50" s="106"/>
      <c r="D50" s="107"/>
      <c r="E50" s="108"/>
      <c r="F50" s="109"/>
      <c r="G50" s="110"/>
      <c r="H50" s="91"/>
      <c r="I50" s="92"/>
      <c r="J50" s="93" t="s">
        <v>8</v>
      </c>
      <c r="K50" s="94" t="s">
        <v>105</v>
      </c>
      <c r="L50" s="94"/>
      <c r="M50" s="94"/>
      <c r="N50" s="94"/>
      <c r="O50" s="94"/>
      <c r="P50" s="94"/>
      <c r="Q50" s="94"/>
      <c r="R50" s="94"/>
      <c r="S50" s="94"/>
      <c r="T50" s="94"/>
      <c r="U50" s="94"/>
      <c r="V50" s="94"/>
      <c r="W50" s="94"/>
      <c r="X50" s="94"/>
      <c r="Y50" s="94"/>
      <c r="Z50" s="94"/>
      <c r="AA50" s="94"/>
      <c r="AB50" s="94"/>
      <c r="AC50" s="96"/>
      <c r="AD50" s="116" t="s">
        <v>8</v>
      </c>
      <c r="AE50" s="98"/>
      <c r="AF50" s="98"/>
      <c r="AG50" s="99"/>
      <c r="AH50" s="69"/>
      <c r="AI50" s="70"/>
    </row>
    <row r="51" spans="2:35" ht="14.25" customHeight="1">
      <c r="B51" s="105"/>
      <c r="C51" s="106"/>
      <c r="D51" s="107"/>
      <c r="E51" s="108"/>
      <c r="F51" s="109"/>
      <c r="G51" s="110"/>
      <c r="H51" s="79" t="s">
        <v>8</v>
      </c>
      <c r="I51" s="481" t="s">
        <v>182</v>
      </c>
      <c r="J51" s="482"/>
      <c r="K51" s="482"/>
      <c r="L51" s="482"/>
      <c r="M51" s="482"/>
      <c r="N51" s="482"/>
      <c r="O51" s="482"/>
      <c r="P51" s="482"/>
      <c r="Q51" s="482"/>
      <c r="R51" s="482"/>
      <c r="S51" s="482"/>
      <c r="T51" s="482"/>
      <c r="U51" s="482"/>
      <c r="V51" s="43"/>
      <c r="W51" s="43"/>
      <c r="X51" s="43"/>
      <c r="Y51" s="43"/>
      <c r="Z51" s="43"/>
      <c r="AA51" s="43"/>
      <c r="AB51" s="43"/>
      <c r="AC51" s="112"/>
      <c r="AD51" s="66" t="s">
        <v>8</v>
      </c>
      <c r="AE51" s="74" t="s">
        <v>35</v>
      </c>
      <c r="AF51" s="67"/>
      <c r="AG51" s="68"/>
      <c r="AH51" s="69"/>
      <c r="AI51" s="70"/>
    </row>
    <row r="52" spans="2:35" ht="14.25" customHeight="1">
      <c r="B52" s="105"/>
      <c r="C52" s="106"/>
      <c r="D52" s="107"/>
      <c r="E52" s="108"/>
      <c r="F52" s="109"/>
      <c r="G52" s="110"/>
      <c r="H52" s="81"/>
      <c r="I52" s="82"/>
      <c r="J52" s="113" t="str">
        <f>IF(H51="□","□","■")</f>
        <v>□</v>
      </c>
      <c r="K52" s="84" t="s">
        <v>182</v>
      </c>
      <c r="L52" s="84"/>
      <c r="M52" s="84"/>
      <c r="N52" s="84"/>
      <c r="O52" s="84"/>
      <c r="P52" s="84"/>
      <c r="Q52" s="84"/>
      <c r="R52" s="84"/>
      <c r="S52" s="84"/>
      <c r="T52" s="86"/>
      <c r="U52" s="86"/>
      <c r="V52" s="84"/>
      <c r="W52" s="84"/>
      <c r="X52" s="84"/>
      <c r="Y52" s="84"/>
      <c r="Z52" s="84"/>
      <c r="AA52" s="84"/>
      <c r="AB52" s="84"/>
      <c r="AC52" s="87"/>
      <c r="AD52" s="72" t="s">
        <v>8</v>
      </c>
      <c r="AE52" s="73" t="s">
        <v>14</v>
      </c>
      <c r="AF52" s="74"/>
      <c r="AG52" s="75"/>
      <c r="AH52" s="69"/>
      <c r="AI52" s="70"/>
    </row>
    <row r="53" spans="2:35" ht="14.25" customHeight="1">
      <c r="B53" s="105"/>
      <c r="C53" s="106"/>
      <c r="D53" s="107"/>
      <c r="E53" s="130"/>
      <c r="F53" s="106"/>
      <c r="G53" s="110"/>
      <c r="H53" s="91"/>
      <c r="I53" s="82"/>
      <c r="J53" s="115"/>
      <c r="K53" s="94" t="s">
        <v>183</v>
      </c>
      <c r="L53" s="94"/>
      <c r="M53" s="94"/>
      <c r="N53" s="94"/>
      <c r="O53" s="94"/>
      <c r="P53" s="94"/>
      <c r="Q53" s="94"/>
      <c r="R53" s="94"/>
      <c r="S53" s="94"/>
      <c r="T53" s="28"/>
      <c r="U53" s="28"/>
      <c r="V53" s="94"/>
      <c r="W53" s="94"/>
      <c r="X53" s="94"/>
      <c r="Y53" s="94"/>
      <c r="Z53" s="94"/>
      <c r="AA53" s="94"/>
      <c r="AB53" s="94"/>
      <c r="AC53" s="96"/>
      <c r="AD53" s="116" t="s">
        <v>8</v>
      </c>
      <c r="AE53" s="73" t="s">
        <v>15</v>
      </c>
      <c r="AF53" s="98"/>
      <c r="AG53" s="99"/>
      <c r="AH53" s="69"/>
      <c r="AI53" s="70"/>
    </row>
    <row r="54" spans="2:35" ht="14.25" customHeight="1">
      <c r="B54" s="105"/>
      <c r="C54" s="106"/>
      <c r="D54" s="107"/>
      <c r="E54" s="130"/>
      <c r="F54" s="106"/>
      <c r="G54" s="110"/>
      <c r="H54" s="79" t="s">
        <v>8</v>
      </c>
      <c r="I54" s="527" t="s">
        <v>217</v>
      </c>
      <c r="J54" s="528"/>
      <c r="K54" s="528"/>
      <c r="L54" s="528"/>
      <c r="M54" s="528"/>
      <c r="N54" s="528"/>
      <c r="O54" s="528"/>
      <c r="P54" s="528"/>
      <c r="Q54" s="528"/>
      <c r="R54" s="528"/>
      <c r="S54" s="528"/>
      <c r="T54" s="528"/>
      <c r="U54" s="528"/>
      <c r="V54" s="528"/>
      <c r="W54" s="528"/>
      <c r="X54" s="528"/>
      <c r="Y54" s="528"/>
      <c r="Z54" s="528"/>
      <c r="AA54" s="528"/>
      <c r="AB54" s="528"/>
      <c r="AC54" s="529"/>
      <c r="AD54" s="66" t="s">
        <v>8</v>
      </c>
      <c r="AE54" s="129" t="s">
        <v>14</v>
      </c>
      <c r="AF54" s="67"/>
      <c r="AG54" s="68"/>
      <c r="AH54" s="69"/>
      <c r="AI54" s="70"/>
    </row>
    <row r="55" spans="2:35" ht="14.25" customHeight="1">
      <c r="B55" s="105"/>
      <c r="C55" s="106"/>
      <c r="D55" s="107"/>
      <c r="E55" s="130"/>
      <c r="F55" s="106"/>
      <c r="G55" s="110"/>
      <c r="H55" s="131"/>
      <c r="I55" s="82"/>
      <c r="J55" s="83" t="s">
        <v>8</v>
      </c>
      <c r="K55" s="84" t="s">
        <v>106</v>
      </c>
      <c r="L55" s="84"/>
      <c r="M55" s="84"/>
      <c r="N55" s="84"/>
      <c r="O55" s="84"/>
      <c r="P55" s="84"/>
      <c r="Q55" s="86"/>
      <c r="R55" s="86"/>
      <c r="S55" s="86"/>
      <c r="T55" s="84"/>
      <c r="U55" s="84"/>
      <c r="V55" s="84"/>
      <c r="W55" s="84"/>
      <c r="X55" s="84"/>
      <c r="Y55" s="84"/>
      <c r="Z55" s="84"/>
      <c r="AA55" s="84"/>
      <c r="AB55" s="84"/>
      <c r="AC55" s="87"/>
      <c r="AD55" s="72" t="s">
        <v>8</v>
      </c>
      <c r="AE55" s="74"/>
      <c r="AF55" s="74"/>
      <c r="AG55" s="75"/>
      <c r="AH55" s="69"/>
      <c r="AI55" s="70"/>
    </row>
    <row r="56" spans="2:35" ht="14.25" customHeight="1">
      <c r="B56" s="105"/>
      <c r="C56" s="106"/>
      <c r="D56" s="107"/>
      <c r="E56" s="130"/>
      <c r="F56" s="106"/>
      <c r="G56" s="132"/>
      <c r="H56" s="131"/>
      <c r="I56" s="92"/>
      <c r="J56" s="93" t="s">
        <v>8</v>
      </c>
      <c r="K56" s="94" t="s">
        <v>107</v>
      </c>
      <c r="L56" s="94"/>
      <c r="M56" s="94"/>
      <c r="N56" s="94"/>
      <c r="O56" s="94"/>
      <c r="P56" s="94"/>
      <c r="Q56" s="28"/>
      <c r="R56" s="28"/>
      <c r="S56" s="28"/>
      <c r="T56" s="94"/>
      <c r="U56" s="94"/>
      <c r="V56" s="94"/>
      <c r="W56" s="94"/>
      <c r="X56" s="94"/>
      <c r="Y56" s="94"/>
      <c r="Z56" s="94"/>
      <c r="AA56" s="94"/>
      <c r="AB56" s="94"/>
      <c r="AC56" s="96"/>
      <c r="AD56" s="72"/>
      <c r="AE56" s="74"/>
      <c r="AF56" s="74"/>
      <c r="AG56" s="75"/>
      <c r="AH56" s="69"/>
      <c r="AI56" s="70"/>
    </row>
    <row r="57" spans="2:35" ht="14.25" customHeight="1">
      <c r="B57" s="105"/>
      <c r="C57" s="106"/>
      <c r="D57" s="107"/>
      <c r="E57" s="538" t="s">
        <v>26</v>
      </c>
      <c r="F57" s="539"/>
      <c r="G57" s="133"/>
      <c r="H57" s="134" t="s">
        <v>8</v>
      </c>
      <c r="I57" s="540" t="s">
        <v>142</v>
      </c>
      <c r="J57" s="511"/>
      <c r="K57" s="511"/>
      <c r="L57" s="511"/>
      <c r="M57" s="514"/>
      <c r="N57" s="66" t="s">
        <v>163</v>
      </c>
      <c r="O57" s="80" t="s">
        <v>143</v>
      </c>
      <c r="P57" s="80"/>
      <c r="Q57" s="80"/>
      <c r="R57" s="80"/>
      <c r="S57" s="80"/>
      <c r="T57" s="80"/>
      <c r="U57" s="80"/>
      <c r="V57" s="80"/>
      <c r="W57" s="80"/>
      <c r="X57" s="80"/>
      <c r="Y57" s="80"/>
      <c r="Z57" s="80"/>
      <c r="AA57" s="80"/>
      <c r="AB57" s="80"/>
      <c r="AC57" s="112"/>
      <c r="AD57" s="66" t="s">
        <v>8</v>
      </c>
      <c r="AE57" s="67" t="s">
        <v>31</v>
      </c>
      <c r="AF57" s="67"/>
      <c r="AG57" s="68"/>
      <c r="AH57" s="69"/>
      <c r="AI57" s="70"/>
    </row>
    <row r="58" spans="2:35" ht="14.25" customHeight="1">
      <c r="B58" s="105"/>
      <c r="C58" s="106"/>
      <c r="D58" s="107"/>
      <c r="E58" s="135" t="s">
        <v>28</v>
      </c>
      <c r="F58" s="136"/>
      <c r="G58" s="136"/>
      <c r="H58" s="131"/>
      <c r="I58" s="524"/>
      <c r="J58" s="516"/>
      <c r="K58" s="516"/>
      <c r="L58" s="516"/>
      <c r="M58" s="517"/>
      <c r="N58" s="43"/>
      <c r="O58" s="43" t="s">
        <v>39</v>
      </c>
      <c r="P58" s="43"/>
      <c r="Q58" s="43"/>
      <c r="R58" s="89" t="s">
        <v>9</v>
      </c>
      <c r="S58" s="509"/>
      <c r="T58" s="509"/>
      <c r="U58" s="509"/>
      <c r="V58" s="509"/>
      <c r="W58" s="509"/>
      <c r="X58" s="509"/>
      <c r="Y58" s="509"/>
      <c r="Z58" s="509"/>
      <c r="AA58" s="509"/>
      <c r="AB58" s="43"/>
      <c r="AC58" s="137" t="s">
        <v>10</v>
      </c>
      <c r="AD58" s="72" t="s">
        <v>8</v>
      </c>
      <c r="AE58" s="74"/>
      <c r="AF58" s="74"/>
      <c r="AG58" s="75"/>
      <c r="AH58" s="69"/>
      <c r="AI58" s="70"/>
    </row>
    <row r="59" spans="2:35" ht="14.25" customHeight="1">
      <c r="B59" s="510" t="s">
        <v>44</v>
      </c>
      <c r="C59" s="511"/>
      <c r="D59" s="512"/>
      <c r="E59" s="513" t="s">
        <v>45</v>
      </c>
      <c r="F59" s="511"/>
      <c r="G59" s="511"/>
      <c r="H59" s="511"/>
      <c r="I59" s="511"/>
      <c r="J59" s="511"/>
      <c r="K59" s="511"/>
      <c r="L59" s="511"/>
      <c r="M59" s="514"/>
      <c r="N59" s="138" t="str">
        <f>IF(L10="■","■","□")</f>
        <v>□</v>
      </c>
      <c r="O59" s="80" t="s">
        <v>46</v>
      </c>
      <c r="P59" s="80"/>
      <c r="Q59" s="80"/>
      <c r="R59" s="80"/>
      <c r="S59" s="80"/>
      <c r="T59" s="80"/>
      <c r="U59" s="80"/>
      <c r="V59" s="80"/>
      <c r="W59" s="80"/>
      <c r="X59" s="80"/>
      <c r="Y59" s="80"/>
      <c r="Z59" s="80"/>
      <c r="AA59" s="80"/>
      <c r="AB59" s="80"/>
      <c r="AC59" s="112"/>
      <c r="AD59" s="66" t="s">
        <v>8</v>
      </c>
      <c r="AE59" s="67"/>
      <c r="AF59" s="67"/>
      <c r="AG59" s="68"/>
      <c r="AH59" s="139"/>
      <c r="AI59" s="140"/>
    </row>
    <row r="60" spans="2:35" ht="14.25" customHeight="1">
      <c r="B60" s="141"/>
      <c r="C60" s="117"/>
      <c r="D60" s="142"/>
      <c r="E60" s="515"/>
      <c r="F60" s="516"/>
      <c r="G60" s="516"/>
      <c r="H60" s="516"/>
      <c r="I60" s="516"/>
      <c r="J60" s="516"/>
      <c r="K60" s="516"/>
      <c r="L60" s="516"/>
      <c r="M60" s="517"/>
      <c r="N60" s="143"/>
      <c r="O60" s="43"/>
      <c r="P60" s="43"/>
      <c r="Q60" s="43"/>
      <c r="R60" s="43"/>
      <c r="S60" s="43"/>
      <c r="T60" s="43"/>
      <c r="U60" s="43"/>
      <c r="V60" s="43"/>
      <c r="W60" s="43"/>
      <c r="X60" s="43"/>
      <c r="Y60" s="43"/>
      <c r="Z60" s="43"/>
      <c r="AA60" s="43"/>
      <c r="AB60" s="43"/>
      <c r="AC60" s="90"/>
      <c r="AD60" s="72" t="s">
        <v>8</v>
      </c>
      <c r="AE60" s="74"/>
      <c r="AF60" s="74"/>
      <c r="AG60" s="75"/>
      <c r="AH60" s="69"/>
      <c r="AI60" s="70"/>
    </row>
    <row r="61" spans="2:35" ht="14.25" customHeight="1">
      <c r="B61" s="521" t="str">
        <f>IF(L10="■","選択","")</f>
        <v/>
      </c>
      <c r="C61" s="522"/>
      <c r="D61" s="523"/>
      <c r="E61" s="518"/>
      <c r="F61" s="519"/>
      <c r="G61" s="519"/>
      <c r="H61" s="519"/>
      <c r="I61" s="519"/>
      <c r="J61" s="519"/>
      <c r="K61" s="519"/>
      <c r="L61" s="519"/>
      <c r="M61" s="520"/>
      <c r="N61" s="94"/>
      <c r="O61" s="94"/>
      <c r="P61" s="94"/>
      <c r="Q61" s="94"/>
      <c r="R61" s="94"/>
      <c r="S61" s="94"/>
      <c r="T61" s="94"/>
      <c r="U61" s="94"/>
      <c r="V61" s="94"/>
      <c r="W61" s="94"/>
      <c r="X61" s="94"/>
      <c r="Y61" s="94"/>
      <c r="Z61" s="94"/>
      <c r="AA61" s="94"/>
      <c r="AB61" s="94"/>
      <c r="AC61" s="96"/>
      <c r="AD61" s="116" t="s">
        <v>8</v>
      </c>
      <c r="AE61" s="98"/>
      <c r="AF61" s="98"/>
      <c r="AG61" s="99"/>
      <c r="AH61" s="144"/>
      <c r="AI61" s="145"/>
    </row>
    <row r="62" spans="2:35" ht="14.25" customHeight="1">
      <c r="B62" s="530" t="s">
        <v>218</v>
      </c>
      <c r="C62" s="516"/>
      <c r="D62" s="531"/>
      <c r="E62" s="515" t="s">
        <v>108</v>
      </c>
      <c r="F62" s="516"/>
      <c r="G62" s="516"/>
      <c r="H62" s="516"/>
      <c r="I62" s="516"/>
      <c r="J62" s="516"/>
      <c r="K62" s="516"/>
      <c r="L62" s="516"/>
      <c r="M62" s="517"/>
      <c r="N62" s="143" t="str">
        <f>IF(L11="■","■","□")</f>
        <v>□</v>
      </c>
      <c r="O62" s="43" t="s">
        <v>30</v>
      </c>
      <c r="P62" s="43"/>
      <c r="Q62" s="43"/>
      <c r="R62" s="43"/>
      <c r="S62" s="43"/>
      <c r="T62" s="43"/>
      <c r="U62" s="43"/>
      <c r="V62" s="43"/>
      <c r="W62" s="43"/>
      <c r="X62" s="43"/>
      <c r="Y62" s="43"/>
      <c r="Z62" s="43"/>
      <c r="AA62" s="43"/>
      <c r="AB62" s="43"/>
      <c r="AC62" s="90"/>
      <c r="AD62" s="72" t="s">
        <v>8</v>
      </c>
      <c r="AE62" s="74" t="s">
        <v>29</v>
      </c>
      <c r="AF62" s="74"/>
      <c r="AG62" s="75"/>
      <c r="AH62" s="69"/>
      <c r="AI62" s="70"/>
    </row>
    <row r="63" spans="2:35" ht="14.25" customHeight="1">
      <c r="B63" s="530"/>
      <c r="C63" s="516"/>
      <c r="D63" s="531"/>
      <c r="E63" s="515"/>
      <c r="F63" s="516"/>
      <c r="G63" s="516"/>
      <c r="H63" s="516"/>
      <c r="I63" s="516"/>
      <c r="J63" s="516"/>
      <c r="K63" s="516"/>
      <c r="L63" s="516"/>
      <c r="M63" s="517"/>
      <c r="N63" s="43"/>
      <c r="O63" s="43"/>
      <c r="P63" s="43"/>
      <c r="Q63" s="43"/>
      <c r="R63" s="43"/>
      <c r="S63" s="43"/>
      <c r="T63" s="43"/>
      <c r="U63" s="43"/>
      <c r="V63" s="43"/>
      <c r="W63" s="43"/>
      <c r="X63" s="43"/>
      <c r="Y63" s="43"/>
      <c r="Z63" s="43"/>
      <c r="AA63" s="43"/>
      <c r="AB63" s="43"/>
      <c r="AC63" s="90"/>
      <c r="AD63" s="72" t="s">
        <v>8</v>
      </c>
      <c r="AE63" s="74" t="s">
        <v>172</v>
      </c>
      <c r="AF63" s="74"/>
      <c r="AG63" s="75"/>
      <c r="AH63" s="69"/>
      <c r="AI63" s="70"/>
    </row>
    <row r="64" spans="2:35" ht="14.25" customHeight="1" thickBot="1">
      <c r="B64" s="535" t="str">
        <f>IF(L11="■","選択","")</f>
        <v/>
      </c>
      <c r="C64" s="536"/>
      <c r="D64" s="537"/>
      <c r="E64" s="532"/>
      <c r="F64" s="533"/>
      <c r="G64" s="533"/>
      <c r="H64" s="533"/>
      <c r="I64" s="533"/>
      <c r="J64" s="533"/>
      <c r="K64" s="533"/>
      <c r="L64" s="533"/>
      <c r="M64" s="534"/>
      <c r="N64" s="146"/>
      <c r="O64" s="146"/>
      <c r="P64" s="146"/>
      <c r="Q64" s="146"/>
      <c r="R64" s="146"/>
      <c r="S64" s="146"/>
      <c r="T64" s="146"/>
      <c r="U64" s="146"/>
      <c r="V64" s="146"/>
      <c r="W64" s="146"/>
      <c r="X64" s="146"/>
      <c r="Y64" s="146"/>
      <c r="Z64" s="146"/>
      <c r="AA64" s="146"/>
      <c r="AB64" s="146"/>
      <c r="AC64" s="147"/>
      <c r="AD64" s="148" t="s">
        <v>8</v>
      </c>
      <c r="AE64" s="149"/>
      <c r="AF64" s="149"/>
      <c r="AG64" s="150"/>
      <c r="AH64" s="151"/>
      <c r="AI64" s="152"/>
    </row>
  </sheetData>
  <sheetProtection algorithmName="SHA-512" hashValue="SNRuMAwoaD4+uAhhy1qhrF6oE8FxcG6KBnEPIjx2jMzNGhFLRQqIeBbDKtPv5ehmWca8WFMH4+/ueDf9AJzTmg==" saltValue="fSRuql7yz7FQwbWRXaCmyw==" spinCount="100000" sheet="1" formatCells="0" selectLockedCells="1"/>
  <mergeCells count="38">
    <mergeCell ref="B62:D63"/>
    <mergeCell ref="E62:M64"/>
    <mergeCell ref="B64:D64"/>
    <mergeCell ref="E57:F57"/>
    <mergeCell ref="I57:M58"/>
    <mergeCell ref="S58:AA58"/>
    <mergeCell ref="B59:D59"/>
    <mergeCell ref="E59:M61"/>
    <mergeCell ref="B61:D61"/>
    <mergeCell ref="I28:X28"/>
    <mergeCell ref="I31:Y31"/>
    <mergeCell ref="I45:O45"/>
    <mergeCell ref="I48:V48"/>
    <mergeCell ref="I51:U51"/>
    <mergeCell ref="I54:AC54"/>
    <mergeCell ref="E20:G24"/>
    <mergeCell ref="I20:X20"/>
    <mergeCell ref="I24:X24"/>
    <mergeCell ref="B13:D14"/>
    <mergeCell ref="E13:H14"/>
    <mergeCell ref="I13:AG13"/>
    <mergeCell ref="B15:D17"/>
    <mergeCell ref="E15:F15"/>
    <mergeCell ref="E16:G19"/>
    <mergeCell ref="I17:AC19"/>
    <mergeCell ref="B18:D18"/>
    <mergeCell ref="AH13:AI14"/>
    <mergeCell ref="I14:AC14"/>
    <mergeCell ref="AD14:AG14"/>
    <mergeCell ref="B3:F3"/>
    <mergeCell ref="G3:AI3"/>
    <mergeCell ref="B4:F4"/>
    <mergeCell ref="G4:AI4"/>
    <mergeCell ref="B7:F11"/>
    <mergeCell ref="G7:K9"/>
    <mergeCell ref="G10:K10"/>
    <mergeCell ref="G11:K11"/>
    <mergeCell ref="B6:F6"/>
  </mergeCells>
  <phoneticPr fontId="2"/>
  <conditionalFormatting sqref="B64:D64 B61:D61">
    <cfRule type="cellIs" dxfId="13" priority="2" stopIfTrue="1" operator="equal">
      <formula>"選択"</formula>
    </cfRule>
  </conditionalFormatting>
  <conditionalFormatting sqref="B18">
    <cfRule type="cellIs" dxfId="12" priority="1" stopIfTrue="1" operator="equal">
      <formula>"選択"</formula>
    </cfRule>
  </conditionalFormatting>
  <dataValidations count="1">
    <dataValidation type="list" allowBlank="1" showInputMessage="1" showErrorMessage="1" sqref="N62 H57 J42:J43 J32 H48 H54 J40 J38 J36 H51 H31 H34 J52 S58 H45 N59:N60 J55:J56 N57 J21:J23 J29 J25:J27 J46 H28 AD14:AD64 J49:J50 H24 H17:H20 O9 AB7 L6:L11 AD12 AD3:AD5 G6 AB9 AB11" xr:uid="{C9EA81B1-D66F-4DAF-B74E-F8736847EAF5}">
      <formula1>"■,□"</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Ｐ明朝,標準"&amp;10（第１面）</oddHeader>
    <oddFooter>&amp;L&amp;"Meiryo UI,標準"&amp;9ＨＰJ-351-14　(Ver.20250401）&amp;R&amp;"Meiryo UI,標準"&amp;9Copyright 2013-2025 Houseplus Corporation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G34"/>
  <sheetViews>
    <sheetView showGridLines="0" view="pageBreakPreview" zoomScale="160" zoomScaleNormal="85" zoomScaleSheetLayoutView="160" zoomScalePageLayoutView="115" workbookViewId="0">
      <selection activeCell="AA14" sqref="AA14"/>
    </sheetView>
  </sheetViews>
  <sheetFormatPr defaultColWidth="2.875" defaultRowHeight="17.25" customHeight="1"/>
  <cols>
    <col min="1" max="16384" width="2.875" style="22"/>
  </cols>
  <sheetData>
    <row r="1" spans="1:33" ht="13.5" customHeight="1">
      <c r="A1" s="341"/>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2"/>
    </row>
    <row r="2" spans="1:33" ht="17.25" customHeight="1" thickBot="1">
      <c r="A2" s="343" t="s">
        <v>186</v>
      </c>
      <c r="B2" s="341"/>
      <c r="C2" s="341"/>
      <c r="D2" s="341"/>
      <c r="E2" s="341"/>
      <c r="F2" s="341"/>
      <c r="G2" s="341"/>
      <c r="H2" s="341"/>
      <c r="I2" s="341"/>
      <c r="J2" s="341"/>
      <c r="K2" s="341"/>
      <c r="L2" s="341"/>
      <c r="M2" s="341"/>
      <c r="N2" s="341"/>
      <c r="O2" s="341"/>
      <c r="P2" s="341"/>
      <c r="Q2" s="341"/>
      <c r="R2" s="341"/>
      <c r="S2" s="341"/>
      <c r="T2" s="344"/>
      <c r="U2" s="341"/>
      <c r="V2" s="341"/>
      <c r="W2" s="341"/>
      <c r="X2" s="341"/>
      <c r="Y2" s="341"/>
      <c r="Z2" s="341"/>
      <c r="AA2" s="341"/>
      <c r="AB2" s="341"/>
      <c r="AC2" s="341"/>
      <c r="AD2" s="341"/>
      <c r="AE2" s="341"/>
      <c r="AF2" s="341"/>
      <c r="AG2" s="345" t="s">
        <v>37</v>
      </c>
    </row>
    <row r="3" spans="1:33" ht="20.100000000000001" customHeight="1">
      <c r="A3" s="612" t="s">
        <v>42</v>
      </c>
      <c r="B3" s="613"/>
      <c r="C3" s="613"/>
      <c r="D3" s="613"/>
      <c r="E3" s="614"/>
      <c r="F3" s="615" t="str">
        <f>IF(第１面!G3="","","  "&amp;第１面!G3)</f>
        <v/>
      </c>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7"/>
    </row>
    <row r="4" spans="1:33" ht="20.100000000000001" customHeight="1" thickBot="1">
      <c r="A4" s="618" t="s">
        <v>417</v>
      </c>
      <c r="B4" s="619"/>
      <c r="C4" s="619"/>
      <c r="D4" s="619"/>
      <c r="E4" s="620"/>
      <c r="F4" s="621" t="str">
        <f>IF(第１面!G4="","","  "&amp;第１面!G4)</f>
        <v/>
      </c>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3"/>
    </row>
    <row r="5" spans="1:33" ht="11.25" customHeight="1" thickBot="1">
      <c r="A5" s="341"/>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row>
    <row r="6" spans="1:33" ht="15.95" customHeight="1">
      <c r="A6" s="626" t="s">
        <v>43</v>
      </c>
      <c r="B6" s="627"/>
      <c r="C6" s="627"/>
      <c r="D6" s="627"/>
      <c r="E6" s="628"/>
      <c r="F6" s="627" t="s">
        <v>80</v>
      </c>
      <c r="G6" s="627"/>
      <c r="H6" s="627"/>
      <c r="I6" s="627"/>
      <c r="J6" s="627"/>
      <c r="K6" s="634"/>
      <c r="L6" s="346" t="str">
        <f>IF(第１面!L7="■","■","□")</f>
        <v>□</v>
      </c>
      <c r="M6" s="347" t="s">
        <v>36</v>
      </c>
      <c r="N6" s="347"/>
      <c r="O6" s="347"/>
      <c r="P6" s="347"/>
      <c r="Q6" s="347"/>
      <c r="R6" s="347"/>
      <c r="S6" s="347"/>
      <c r="T6" s="347"/>
      <c r="U6" s="347"/>
      <c r="V6" s="347"/>
      <c r="W6" s="347"/>
      <c r="X6" s="347"/>
      <c r="Y6" s="347"/>
      <c r="Z6" s="347"/>
      <c r="AA6" s="347"/>
      <c r="AB6" s="347"/>
      <c r="AC6" s="347"/>
      <c r="AD6" s="347"/>
      <c r="AE6" s="347"/>
      <c r="AF6" s="347"/>
      <c r="AG6" s="348"/>
    </row>
    <row r="7" spans="1:33" ht="15.95" customHeight="1">
      <c r="A7" s="629"/>
      <c r="B7" s="630"/>
      <c r="C7" s="630"/>
      <c r="D7" s="630"/>
      <c r="E7" s="631"/>
      <c r="F7" s="630"/>
      <c r="G7" s="630"/>
      <c r="H7" s="630"/>
      <c r="I7" s="630"/>
      <c r="J7" s="630"/>
      <c r="K7" s="635"/>
      <c r="L7" s="349" t="str">
        <f>IF(第１面!L8="■","■","□")</f>
        <v>□</v>
      </c>
      <c r="M7" s="341" t="s">
        <v>16</v>
      </c>
      <c r="N7" s="341"/>
      <c r="O7" s="341"/>
      <c r="P7" s="341"/>
      <c r="Q7" s="341"/>
      <c r="R7" s="341"/>
      <c r="S7" s="341"/>
      <c r="T7" s="341"/>
      <c r="U7" s="341"/>
      <c r="V7" s="341"/>
      <c r="W7" s="341"/>
      <c r="Y7" s="40"/>
      <c r="Z7" s="40"/>
      <c r="AA7" s="40"/>
      <c r="AB7" s="40"/>
      <c r="AC7" s="40"/>
      <c r="AD7" s="341"/>
      <c r="AE7" s="341"/>
      <c r="AF7" s="341"/>
      <c r="AG7" s="375"/>
    </row>
    <row r="8" spans="1:33" ht="15.95" customHeight="1">
      <c r="A8" s="629"/>
      <c r="B8" s="630"/>
      <c r="C8" s="630"/>
      <c r="D8" s="630"/>
      <c r="E8" s="631"/>
      <c r="F8" s="376"/>
      <c r="G8" s="373"/>
      <c r="H8" s="373"/>
      <c r="I8" s="373"/>
      <c r="J8" s="373"/>
      <c r="K8" s="374"/>
      <c r="L8" s="351" t="str">
        <f>IF(第１面!L9="■","■","□")</f>
        <v>□</v>
      </c>
      <c r="M8" s="350" t="s">
        <v>17</v>
      </c>
      <c r="N8" s="350"/>
      <c r="O8" s="350"/>
      <c r="P8" s="350"/>
      <c r="Q8" s="350"/>
      <c r="R8" s="350"/>
      <c r="S8" s="350"/>
      <c r="T8" s="350"/>
      <c r="U8" s="350"/>
      <c r="V8" s="350"/>
      <c r="W8" s="350"/>
      <c r="X8" s="351"/>
      <c r="Y8" s="350"/>
      <c r="Z8" s="350"/>
      <c r="AA8" s="350"/>
      <c r="AB8" s="350"/>
      <c r="AC8" s="350"/>
      <c r="AD8" s="350"/>
      <c r="AE8" s="350"/>
      <c r="AF8" s="350"/>
      <c r="AG8" s="352"/>
    </row>
    <row r="9" spans="1:33" ht="15.95" customHeight="1">
      <c r="A9" s="629"/>
      <c r="B9" s="630"/>
      <c r="C9" s="630"/>
      <c r="D9" s="630"/>
      <c r="E9" s="631"/>
      <c r="F9" s="624" t="s">
        <v>19</v>
      </c>
      <c r="G9" s="624"/>
      <c r="H9" s="624"/>
      <c r="I9" s="624"/>
      <c r="J9" s="624"/>
      <c r="K9" s="625"/>
      <c r="L9" s="353" t="str">
        <f>IF(第１面!L10="■","■","□")</f>
        <v>□</v>
      </c>
      <c r="M9" s="354" t="s">
        <v>44</v>
      </c>
      <c r="N9" s="350"/>
      <c r="O9" s="350"/>
      <c r="P9" s="350"/>
      <c r="Q9" s="350"/>
      <c r="R9" s="354"/>
      <c r="S9" s="354"/>
      <c r="T9" s="354"/>
      <c r="U9" s="354"/>
      <c r="V9" s="354"/>
      <c r="W9" s="354"/>
      <c r="X9" s="354"/>
      <c r="Y9" s="354"/>
      <c r="Z9" s="354"/>
      <c r="AA9" s="354"/>
      <c r="AB9" s="354"/>
      <c r="AC9" s="354"/>
      <c r="AD9" s="354"/>
      <c r="AE9" s="354"/>
      <c r="AF9" s="354"/>
      <c r="AG9" s="355"/>
    </row>
    <row r="10" spans="1:33" ht="15.95" customHeight="1" thickBot="1">
      <c r="A10" s="632"/>
      <c r="B10" s="583"/>
      <c r="C10" s="583"/>
      <c r="D10" s="583"/>
      <c r="E10" s="633"/>
      <c r="F10" s="583" t="s">
        <v>20</v>
      </c>
      <c r="G10" s="583"/>
      <c r="H10" s="583"/>
      <c r="I10" s="583"/>
      <c r="J10" s="583"/>
      <c r="K10" s="584"/>
      <c r="L10" s="356" t="str">
        <f>IF(第１面!L11="■","■","□")</f>
        <v>□</v>
      </c>
      <c r="M10" s="357" t="s">
        <v>21</v>
      </c>
      <c r="N10" s="357"/>
      <c r="O10" s="357"/>
      <c r="P10" s="357"/>
      <c r="Q10" s="357"/>
      <c r="R10" s="357"/>
      <c r="S10" s="357"/>
      <c r="T10" s="357"/>
      <c r="U10" s="357"/>
      <c r="V10" s="357"/>
      <c r="W10" s="357"/>
      <c r="X10" s="357"/>
      <c r="Y10" s="357"/>
      <c r="Z10" s="357"/>
      <c r="AA10" s="357"/>
      <c r="AB10" s="357"/>
      <c r="AC10" s="357"/>
      <c r="AD10" s="357"/>
      <c r="AE10" s="357"/>
      <c r="AF10" s="357"/>
      <c r="AG10" s="358"/>
    </row>
    <row r="11" spans="1:33" ht="11.25" customHeight="1" thickBot="1">
      <c r="A11" s="341"/>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row>
    <row r="12" spans="1:33" ht="13.5" customHeight="1">
      <c r="A12" s="636" t="s">
        <v>5</v>
      </c>
      <c r="B12" s="578"/>
      <c r="C12" s="578"/>
      <c r="D12" s="577" t="s">
        <v>7</v>
      </c>
      <c r="E12" s="578"/>
      <c r="F12" s="578"/>
      <c r="G12" s="578" t="s">
        <v>1</v>
      </c>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7" t="s">
        <v>0</v>
      </c>
      <c r="AF12" s="578"/>
      <c r="AG12" s="579"/>
    </row>
    <row r="13" spans="1:33" ht="13.5" customHeight="1">
      <c r="A13" s="637"/>
      <c r="B13" s="581"/>
      <c r="C13" s="581"/>
      <c r="D13" s="581"/>
      <c r="E13" s="581"/>
      <c r="F13" s="581"/>
      <c r="G13" s="581" t="s">
        <v>2</v>
      </c>
      <c r="H13" s="581"/>
      <c r="I13" s="581"/>
      <c r="J13" s="581"/>
      <c r="K13" s="581"/>
      <c r="L13" s="581" t="s">
        <v>3</v>
      </c>
      <c r="M13" s="581"/>
      <c r="N13" s="581"/>
      <c r="O13" s="581"/>
      <c r="P13" s="581"/>
      <c r="Q13" s="581"/>
      <c r="R13" s="581"/>
      <c r="S13" s="581"/>
      <c r="T13" s="581"/>
      <c r="U13" s="581"/>
      <c r="V13" s="581"/>
      <c r="W13" s="581"/>
      <c r="X13" s="581"/>
      <c r="Y13" s="581"/>
      <c r="Z13" s="638"/>
      <c r="AA13" s="581" t="s">
        <v>4</v>
      </c>
      <c r="AB13" s="581"/>
      <c r="AC13" s="581"/>
      <c r="AD13" s="581"/>
      <c r="AE13" s="580"/>
      <c r="AF13" s="581"/>
      <c r="AG13" s="582"/>
    </row>
    <row r="14" spans="1:33" ht="15.75" customHeight="1">
      <c r="A14" s="541" t="s">
        <v>195</v>
      </c>
      <c r="B14" s="542"/>
      <c r="C14" s="543"/>
      <c r="D14" s="552" t="s">
        <v>81</v>
      </c>
      <c r="E14" s="553"/>
      <c r="F14" s="563"/>
      <c r="G14" s="560" t="s">
        <v>109</v>
      </c>
      <c r="H14" s="561"/>
      <c r="I14" s="561"/>
      <c r="J14" s="561"/>
      <c r="K14" s="562"/>
      <c r="L14" s="564"/>
      <c r="M14" s="565"/>
      <c r="N14" s="565"/>
      <c r="O14" s="565"/>
      <c r="P14" s="565"/>
      <c r="Q14" s="565"/>
      <c r="R14" s="565"/>
      <c r="S14" s="565"/>
      <c r="T14" s="565"/>
      <c r="U14" s="565"/>
      <c r="V14" s="565"/>
      <c r="W14" s="565"/>
      <c r="X14" s="565"/>
      <c r="Y14" s="565"/>
      <c r="Z14" s="565"/>
      <c r="AA14" s="362" t="s">
        <v>163</v>
      </c>
      <c r="AB14" s="550" t="s">
        <v>110</v>
      </c>
      <c r="AC14" s="550"/>
      <c r="AD14" s="551"/>
      <c r="AE14" s="602"/>
      <c r="AF14" s="602"/>
      <c r="AG14" s="603"/>
    </row>
    <row r="15" spans="1:33" ht="15.75" customHeight="1">
      <c r="A15" s="544"/>
      <c r="B15" s="545"/>
      <c r="C15" s="546"/>
      <c r="D15" s="554"/>
      <c r="E15" s="555"/>
      <c r="F15" s="573"/>
      <c r="G15" s="560" t="s">
        <v>111</v>
      </c>
      <c r="H15" s="561"/>
      <c r="I15" s="561"/>
      <c r="J15" s="561"/>
      <c r="K15" s="562"/>
      <c r="L15" s="564"/>
      <c r="M15" s="565"/>
      <c r="N15" s="565"/>
      <c r="O15" s="565"/>
      <c r="P15" s="565"/>
      <c r="Q15" s="565"/>
      <c r="R15" s="565"/>
      <c r="S15" s="565"/>
      <c r="T15" s="565"/>
      <c r="U15" s="565"/>
      <c r="V15" s="565"/>
      <c r="W15" s="565"/>
      <c r="X15" s="565"/>
      <c r="Y15" s="565"/>
      <c r="Z15" s="566"/>
      <c r="AA15" s="362" t="s">
        <v>8</v>
      </c>
      <c r="AB15" s="550" t="s">
        <v>112</v>
      </c>
      <c r="AC15" s="550"/>
      <c r="AD15" s="551"/>
      <c r="AE15" s="604"/>
      <c r="AF15" s="605"/>
      <c r="AG15" s="606"/>
    </row>
    <row r="16" spans="1:33" ht="15.75" customHeight="1">
      <c r="A16" s="544"/>
      <c r="B16" s="545"/>
      <c r="C16" s="546"/>
      <c r="D16" s="554"/>
      <c r="E16" s="555"/>
      <c r="F16" s="573"/>
      <c r="G16" s="560" t="s">
        <v>113</v>
      </c>
      <c r="H16" s="561"/>
      <c r="I16" s="561"/>
      <c r="J16" s="561"/>
      <c r="K16" s="562"/>
      <c r="L16" s="564"/>
      <c r="M16" s="565"/>
      <c r="N16" s="565"/>
      <c r="O16" s="565"/>
      <c r="P16" s="565"/>
      <c r="Q16" s="565"/>
      <c r="R16" s="565"/>
      <c r="S16" s="565"/>
      <c r="T16" s="565"/>
      <c r="U16" s="565"/>
      <c r="V16" s="565"/>
      <c r="W16" s="565"/>
      <c r="X16" s="565"/>
      <c r="Y16" s="565"/>
      <c r="Z16" s="566"/>
      <c r="AA16" s="362" t="s">
        <v>8</v>
      </c>
      <c r="AB16" s="550" t="s">
        <v>82</v>
      </c>
      <c r="AC16" s="550"/>
      <c r="AD16" s="551"/>
      <c r="AE16" s="604"/>
      <c r="AF16" s="605"/>
      <c r="AG16" s="606"/>
    </row>
    <row r="17" spans="1:33" ht="15.75" customHeight="1">
      <c r="A17" s="547" t="str">
        <f>IF(L7="■","選択","")</f>
        <v/>
      </c>
      <c r="B17" s="548"/>
      <c r="C17" s="549"/>
      <c r="D17" s="554"/>
      <c r="E17" s="555"/>
      <c r="F17" s="573"/>
      <c r="G17" s="552" t="s">
        <v>114</v>
      </c>
      <c r="H17" s="553"/>
      <c r="I17" s="553"/>
      <c r="J17" s="553"/>
      <c r="K17" s="563"/>
      <c r="L17" s="557"/>
      <c r="M17" s="558"/>
      <c r="N17" s="558"/>
      <c r="O17" s="558"/>
      <c r="P17" s="558"/>
      <c r="Q17" s="558"/>
      <c r="R17" s="558"/>
      <c r="S17" s="558"/>
      <c r="T17" s="558"/>
      <c r="U17" s="558"/>
      <c r="V17" s="558"/>
      <c r="W17" s="558"/>
      <c r="X17" s="558"/>
      <c r="Y17" s="558"/>
      <c r="Z17" s="559"/>
      <c r="AA17" s="362" t="s">
        <v>8</v>
      </c>
      <c r="AB17" s="550" t="s">
        <v>83</v>
      </c>
      <c r="AC17" s="550"/>
      <c r="AD17" s="551"/>
      <c r="AE17" s="604"/>
      <c r="AF17" s="605"/>
      <c r="AG17" s="606"/>
    </row>
    <row r="18" spans="1:33" ht="15.75" customHeight="1">
      <c r="A18" s="359"/>
      <c r="B18" s="360"/>
      <c r="C18" s="361"/>
      <c r="D18" s="554"/>
      <c r="E18" s="555"/>
      <c r="F18" s="573"/>
      <c r="G18" s="552" t="s">
        <v>115</v>
      </c>
      <c r="H18" s="553"/>
      <c r="I18" s="553"/>
      <c r="J18" s="553"/>
      <c r="K18" s="563"/>
      <c r="L18" s="557"/>
      <c r="M18" s="558"/>
      <c r="N18" s="558"/>
      <c r="O18" s="558"/>
      <c r="P18" s="558"/>
      <c r="Q18" s="558"/>
      <c r="R18" s="558"/>
      <c r="S18" s="558"/>
      <c r="T18" s="558"/>
      <c r="U18" s="558"/>
      <c r="V18" s="558"/>
      <c r="W18" s="558"/>
      <c r="X18" s="558"/>
      <c r="Y18" s="558"/>
      <c r="Z18" s="559"/>
      <c r="AA18" s="362" t="s">
        <v>8</v>
      </c>
      <c r="AB18" s="550" t="s">
        <v>84</v>
      </c>
      <c r="AC18" s="550"/>
      <c r="AD18" s="551"/>
      <c r="AE18" s="604"/>
      <c r="AF18" s="605"/>
      <c r="AG18" s="606"/>
    </row>
    <row r="19" spans="1:33" ht="15.75" customHeight="1">
      <c r="A19" s="359"/>
      <c r="B19" s="360"/>
      <c r="C19" s="361"/>
      <c r="D19" s="554"/>
      <c r="E19" s="555"/>
      <c r="F19" s="573"/>
      <c r="G19" s="552" t="s">
        <v>116</v>
      </c>
      <c r="H19" s="553"/>
      <c r="I19" s="553"/>
      <c r="J19" s="553"/>
      <c r="K19" s="563"/>
      <c r="L19" s="557"/>
      <c r="M19" s="558"/>
      <c r="N19" s="558"/>
      <c r="O19" s="558"/>
      <c r="P19" s="558"/>
      <c r="Q19" s="558"/>
      <c r="R19" s="558"/>
      <c r="S19" s="558"/>
      <c r="T19" s="558"/>
      <c r="U19" s="558"/>
      <c r="V19" s="558"/>
      <c r="W19" s="558"/>
      <c r="X19" s="558"/>
      <c r="Y19" s="558"/>
      <c r="Z19" s="559"/>
      <c r="AA19" s="362" t="s">
        <v>8</v>
      </c>
      <c r="AB19" s="550" t="s">
        <v>85</v>
      </c>
      <c r="AC19" s="550"/>
      <c r="AD19" s="551"/>
      <c r="AE19" s="604"/>
      <c r="AF19" s="605"/>
      <c r="AG19" s="606"/>
    </row>
    <row r="20" spans="1:33" ht="15.75" customHeight="1">
      <c r="A20" s="359"/>
      <c r="B20" s="360"/>
      <c r="C20" s="361"/>
      <c r="D20" s="574"/>
      <c r="E20" s="575"/>
      <c r="F20" s="576"/>
      <c r="G20" s="567" t="s">
        <v>117</v>
      </c>
      <c r="H20" s="568"/>
      <c r="I20" s="568"/>
      <c r="J20" s="568"/>
      <c r="K20" s="569"/>
      <c r="L20" s="557"/>
      <c r="M20" s="558"/>
      <c r="N20" s="558"/>
      <c r="O20" s="558"/>
      <c r="P20" s="558"/>
      <c r="Q20" s="558"/>
      <c r="R20" s="558"/>
      <c r="S20" s="558"/>
      <c r="T20" s="558"/>
      <c r="U20" s="558"/>
      <c r="V20" s="558"/>
      <c r="W20" s="558"/>
      <c r="X20" s="558"/>
      <c r="Y20" s="558"/>
      <c r="Z20" s="559"/>
      <c r="AA20" s="362" t="s">
        <v>8</v>
      </c>
      <c r="AB20" s="550" t="s">
        <v>86</v>
      </c>
      <c r="AC20" s="550"/>
      <c r="AD20" s="551"/>
      <c r="AE20" s="604"/>
      <c r="AF20" s="605"/>
      <c r="AG20" s="606"/>
    </row>
    <row r="21" spans="1:33" ht="15.75" customHeight="1">
      <c r="A21" s="359"/>
      <c r="B21" s="360"/>
      <c r="C21" s="361"/>
      <c r="D21" s="570" t="s">
        <v>118</v>
      </c>
      <c r="E21" s="570"/>
      <c r="F21" s="570"/>
      <c r="G21" s="567" t="s">
        <v>119</v>
      </c>
      <c r="H21" s="568"/>
      <c r="I21" s="568"/>
      <c r="J21" s="568"/>
      <c r="K21" s="569"/>
      <c r="L21" s="557"/>
      <c r="M21" s="558"/>
      <c r="N21" s="558"/>
      <c r="O21" s="558"/>
      <c r="P21" s="558"/>
      <c r="Q21" s="558"/>
      <c r="R21" s="558"/>
      <c r="S21" s="558"/>
      <c r="T21" s="558"/>
      <c r="U21" s="558"/>
      <c r="V21" s="558"/>
      <c r="W21" s="558"/>
      <c r="X21" s="558"/>
      <c r="Y21" s="558"/>
      <c r="Z21" s="559"/>
      <c r="AA21" s="362" t="s">
        <v>8</v>
      </c>
      <c r="AB21" s="550" t="s">
        <v>120</v>
      </c>
      <c r="AC21" s="550"/>
      <c r="AD21" s="551"/>
      <c r="AE21" s="604"/>
      <c r="AF21" s="605"/>
      <c r="AG21" s="606"/>
    </row>
    <row r="22" spans="1:33" ht="15.75" customHeight="1">
      <c r="A22" s="359"/>
      <c r="B22" s="360"/>
      <c r="C22" s="361"/>
      <c r="D22" s="571"/>
      <c r="E22" s="571"/>
      <c r="F22" s="571"/>
      <c r="G22" s="567" t="s">
        <v>121</v>
      </c>
      <c r="H22" s="568"/>
      <c r="I22" s="568"/>
      <c r="J22" s="568"/>
      <c r="K22" s="569"/>
      <c r="L22" s="557"/>
      <c r="M22" s="558"/>
      <c r="N22" s="558"/>
      <c r="O22" s="558"/>
      <c r="P22" s="558"/>
      <c r="Q22" s="558"/>
      <c r="R22" s="558"/>
      <c r="S22" s="558"/>
      <c r="T22" s="558"/>
      <c r="U22" s="558"/>
      <c r="V22" s="558"/>
      <c r="W22" s="558"/>
      <c r="X22" s="558"/>
      <c r="Y22" s="558"/>
      <c r="Z22" s="559"/>
      <c r="AA22" s="362" t="s">
        <v>8</v>
      </c>
      <c r="AB22" s="550" t="s">
        <v>87</v>
      </c>
      <c r="AC22" s="550"/>
      <c r="AD22" s="551"/>
      <c r="AE22" s="604"/>
      <c r="AF22" s="605"/>
      <c r="AG22" s="606"/>
    </row>
    <row r="23" spans="1:33" ht="15.75" customHeight="1">
      <c r="A23" s="359"/>
      <c r="B23" s="360"/>
      <c r="C23" s="361"/>
      <c r="D23" s="572"/>
      <c r="E23" s="572"/>
      <c r="F23" s="572"/>
      <c r="G23" s="567" t="s">
        <v>122</v>
      </c>
      <c r="H23" s="568"/>
      <c r="I23" s="568"/>
      <c r="J23" s="568"/>
      <c r="K23" s="569"/>
      <c r="L23" s="557"/>
      <c r="M23" s="558"/>
      <c r="N23" s="558"/>
      <c r="O23" s="558"/>
      <c r="P23" s="558"/>
      <c r="Q23" s="558"/>
      <c r="R23" s="558"/>
      <c r="S23" s="558"/>
      <c r="T23" s="558"/>
      <c r="U23" s="558"/>
      <c r="V23" s="558"/>
      <c r="W23" s="558"/>
      <c r="X23" s="558"/>
      <c r="Y23" s="558"/>
      <c r="Z23" s="559"/>
      <c r="AA23" s="362" t="s">
        <v>8</v>
      </c>
      <c r="AB23" s="550" t="s">
        <v>88</v>
      </c>
      <c r="AC23" s="550"/>
      <c r="AD23" s="551"/>
      <c r="AE23" s="604"/>
      <c r="AF23" s="605"/>
      <c r="AG23" s="606"/>
    </row>
    <row r="24" spans="1:33" ht="15.75" customHeight="1">
      <c r="A24" s="359"/>
      <c r="B24" s="360"/>
      <c r="C24" s="361"/>
      <c r="D24" s="556" t="s">
        <v>123</v>
      </c>
      <c r="E24" s="556"/>
      <c r="F24" s="556"/>
      <c r="G24" s="556" t="s">
        <v>123</v>
      </c>
      <c r="H24" s="556"/>
      <c r="I24" s="556"/>
      <c r="J24" s="556"/>
      <c r="K24" s="556"/>
      <c r="L24" s="587"/>
      <c r="M24" s="588"/>
      <c r="N24" s="588"/>
      <c r="O24" s="588"/>
      <c r="P24" s="588"/>
      <c r="Q24" s="588"/>
      <c r="R24" s="588"/>
      <c r="S24" s="588"/>
      <c r="T24" s="588"/>
      <c r="U24" s="588"/>
      <c r="V24" s="588"/>
      <c r="W24" s="588"/>
      <c r="X24" s="588"/>
      <c r="Y24" s="588"/>
      <c r="Z24" s="589"/>
      <c r="AA24" s="362" t="s">
        <v>8</v>
      </c>
      <c r="AB24" s="550" t="s">
        <v>124</v>
      </c>
      <c r="AC24" s="550"/>
      <c r="AD24" s="551"/>
      <c r="AE24" s="604"/>
      <c r="AF24" s="605"/>
      <c r="AG24" s="606"/>
    </row>
    <row r="25" spans="1:33" ht="15.75" customHeight="1">
      <c r="A25" s="359"/>
      <c r="B25" s="360"/>
      <c r="C25" s="361"/>
      <c r="D25" s="552" t="s">
        <v>125</v>
      </c>
      <c r="E25" s="553"/>
      <c r="F25" s="553"/>
      <c r="G25" s="556" t="s">
        <v>126</v>
      </c>
      <c r="H25" s="556"/>
      <c r="I25" s="556"/>
      <c r="J25" s="556"/>
      <c r="K25" s="556"/>
      <c r="L25" s="557"/>
      <c r="M25" s="558"/>
      <c r="N25" s="558"/>
      <c r="O25" s="558"/>
      <c r="P25" s="558"/>
      <c r="Q25" s="558"/>
      <c r="R25" s="558"/>
      <c r="S25" s="558"/>
      <c r="T25" s="558"/>
      <c r="U25" s="558"/>
      <c r="V25" s="558"/>
      <c r="W25" s="558"/>
      <c r="X25" s="558"/>
      <c r="Y25" s="558"/>
      <c r="Z25" s="559"/>
      <c r="AA25" s="362" t="s">
        <v>8</v>
      </c>
      <c r="AB25" s="550" t="s">
        <v>127</v>
      </c>
      <c r="AC25" s="550"/>
      <c r="AD25" s="551"/>
      <c r="AE25" s="604"/>
      <c r="AF25" s="605"/>
      <c r="AG25" s="606"/>
    </row>
    <row r="26" spans="1:33" ht="15.75" customHeight="1">
      <c r="A26" s="359"/>
      <c r="B26" s="360"/>
      <c r="C26" s="361"/>
      <c r="D26" s="554"/>
      <c r="E26" s="555"/>
      <c r="F26" s="555"/>
      <c r="G26" s="556" t="s">
        <v>128</v>
      </c>
      <c r="H26" s="556"/>
      <c r="I26" s="556"/>
      <c r="J26" s="556"/>
      <c r="K26" s="556"/>
      <c r="L26" s="557"/>
      <c r="M26" s="558"/>
      <c r="N26" s="558"/>
      <c r="O26" s="558"/>
      <c r="P26" s="558"/>
      <c r="Q26" s="558"/>
      <c r="R26" s="558"/>
      <c r="S26" s="558"/>
      <c r="T26" s="558"/>
      <c r="U26" s="558"/>
      <c r="V26" s="558"/>
      <c r="W26" s="558"/>
      <c r="X26" s="558"/>
      <c r="Y26" s="558"/>
      <c r="Z26" s="559"/>
      <c r="AA26" s="362" t="s">
        <v>8</v>
      </c>
      <c r="AB26" s="550" t="s">
        <v>129</v>
      </c>
      <c r="AC26" s="550"/>
      <c r="AD26" s="551"/>
      <c r="AE26" s="604"/>
      <c r="AF26" s="605"/>
      <c r="AG26" s="606"/>
    </row>
    <row r="27" spans="1:33" ht="15.75" customHeight="1">
      <c r="A27" s="359"/>
      <c r="B27" s="360"/>
      <c r="C27" s="361"/>
      <c r="D27" s="556" t="s">
        <v>89</v>
      </c>
      <c r="E27" s="556"/>
      <c r="F27" s="556"/>
      <c r="G27" s="556" t="s">
        <v>89</v>
      </c>
      <c r="H27" s="556"/>
      <c r="I27" s="556"/>
      <c r="J27" s="556"/>
      <c r="K27" s="556"/>
      <c r="L27" s="587"/>
      <c r="M27" s="588"/>
      <c r="N27" s="588"/>
      <c r="O27" s="588"/>
      <c r="P27" s="588"/>
      <c r="Q27" s="588"/>
      <c r="R27" s="588"/>
      <c r="S27" s="588"/>
      <c r="T27" s="588"/>
      <c r="U27" s="588"/>
      <c r="V27" s="588"/>
      <c r="W27" s="588"/>
      <c r="X27" s="588"/>
      <c r="Y27" s="588"/>
      <c r="Z27" s="589"/>
      <c r="AA27" s="362" t="s">
        <v>8</v>
      </c>
      <c r="AB27" s="550" t="s">
        <v>130</v>
      </c>
      <c r="AC27" s="550"/>
      <c r="AD27" s="551"/>
      <c r="AE27" s="604"/>
      <c r="AF27" s="605"/>
      <c r="AG27" s="606"/>
    </row>
    <row r="28" spans="1:33" ht="15.75" customHeight="1">
      <c r="A28" s="359"/>
      <c r="B28" s="360"/>
      <c r="C28" s="361"/>
      <c r="D28" s="590" t="s">
        <v>90</v>
      </c>
      <c r="E28" s="591"/>
      <c r="F28" s="592"/>
      <c r="G28" s="596" t="s">
        <v>91</v>
      </c>
      <c r="H28" s="597"/>
      <c r="I28" s="597"/>
      <c r="J28" s="597"/>
      <c r="K28" s="598"/>
      <c r="L28" s="585" t="s">
        <v>92</v>
      </c>
      <c r="M28" s="586"/>
      <c r="N28" s="586"/>
      <c r="O28" s="586"/>
      <c r="P28" s="586"/>
      <c r="Q28" s="586"/>
      <c r="R28" s="46"/>
      <c r="S28" s="363"/>
      <c r="T28" s="364" t="s">
        <v>8</v>
      </c>
      <c r="U28" s="363" t="s">
        <v>131</v>
      </c>
      <c r="V28" s="363"/>
      <c r="W28" s="364" t="s">
        <v>8</v>
      </c>
      <c r="X28" s="265" t="s">
        <v>132</v>
      </c>
      <c r="Y28" s="265"/>
      <c r="Z28" s="365"/>
      <c r="AA28" s="362" t="s">
        <v>8</v>
      </c>
      <c r="AB28" s="550" t="s">
        <v>133</v>
      </c>
      <c r="AC28" s="550"/>
      <c r="AD28" s="551"/>
      <c r="AE28" s="604"/>
      <c r="AF28" s="605"/>
      <c r="AG28" s="606"/>
    </row>
    <row r="29" spans="1:33" ht="15.75" customHeight="1" thickBot="1">
      <c r="A29" s="366"/>
      <c r="B29" s="367"/>
      <c r="C29" s="368"/>
      <c r="D29" s="593"/>
      <c r="E29" s="594"/>
      <c r="F29" s="595"/>
      <c r="G29" s="599" t="s">
        <v>134</v>
      </c>
      <c r="H29" s="600"/>
      <c r="I29" s="600"/>
      <c r="J29" s="600"/>
      <c r="K29" s="601"/>
      <c r="L29" s="369" t="s">
        <v>93</v>
      </c>
      <c r="M29" s="370"/>
      <c r="N29" s="370"/>
      <c r="O29" s="370"/>
      <c r="P29" s="370"/>
      <c r="Q29" s="370"/>
      <c r="R29" s="370"/>
      <c r="S29" s="160"/>
      <c r="T29" s="234" t="s">
        <v>8</v>
      </c>
      <c r="U29" s="160" t="s">
        <v>135</v>
      </c>
      <c r="V29" s="160"/>
      <c r="W29" s="234" t="s">
        <v>8</v>
      </c>
      <c r="X29" s="160" t="s">
        <v>136</v>
      </c>
      <c r="Y29" s="370"/>
      <c r="Z29" s="371"/>
      <c r="AA29" s="372" t="s">
        <v>8</v>
      </c>
      <c r="AB29" s="610" t="s">
        <v>137</v>
      </c>
      <c r="AC29" s="610"/>
      <c r="AD29" s="611"/>
      <c r="AE29" s="607"/>
      <c r="AF29" s="608"/>
      <c r="AG29" s="609"/>
    </row>
    <row r="30" spans="1:33" ht="17.25" customHeight="1">
      <c r="A30" s="341"/>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row>
    <row r="31" spans="1:33" ht="17.25" customHeight="1">
      <c r="A31" s="341"/>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row>
    <row r="32" spans="1:33" ht="17.25" customHeight="1">
      <c r="A32" s="341"/>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row>
    <row r="33" spans="1:33" ht="17.25" customHeight="1">
      <c r="A33" s="341"/>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row>
    <row r="34" spans="1:33" ht="17.25" customHeight="1">
      <c r="A34" s="341"/>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row>
  </sheetData>
  <sheetProtection algorithmName="SHA-512" hashValue="mGpZBG57EUKGtyDxQhxPBUelLvXqsJBead1iyFiUzuXSw0Kcka5pwcN2cMdL3OV+ePhL/JFgsAefDSqxPhM04Q==" saltValue="cugWBu/PrH66MMo4x5OxRg==" spinCount="100000" sheet="1" selectLockedCells="1"/>
  <dataConsolidate/>
  <mergeCells count="71">
    <mergeCell ref="A12:C13"/>
    <mergeCell ref="D12:F13"/>
    <mergeCell ref="G12:AD12"/>
    <mergeCell ref="AA13:AD13"/>
    <mergeCell ref="L13:Z13"/>
    <mergeCell ref="G13:K13"/>
    <mergeCell ref="A3:E3"/>
    <mergeCell ref="F3:AG3"/>
    <mergeCell ref="A4:E4"/>
    <mergeCell ref="F4:AG4"/>
    <mergeCell ref="F9:K9"/>
    <mergeCell ref="A6:E10"/>
    <mergeCell ref="F6:K7"/>
    <mergeCell ref="AE14:AG29"/>
    <mergeCell ref="AB20:AD20"/>
    <mergeCell ref="AB17:AD17"/>
    <mergeCell ref="AB18:AD18"/>
    <mergeCell ref="AB28:AD28"/>
    <mergeCell ref="AB29:AD29"/>
    <mergeCell ref="AB15:AD15"/>
    <mergeCell ref="AB24:AD24"/>
    <mergeCell ref="AE12:AG13"/>
    <mergeCell ref="F10:K10"/>
    <mergeCell ref="L28:Q28"/>
    <mergeCell ref="L24:Z24"/>
    <mergeCell ref="L19:Z19"/>
    <mergeCell ref="L20:Z20"/>
    <mergeCell ref="L21:Z21"/>
    <mergeCell ref="L27:Z27"/>
    <mergeCell ref="L26:Z26"/>
    <mergeCell ref="D28:F29"/>
    <mergeCell ref="G28:K28"/>
    <mergeCell ref="G29:K29"/>
    <mergeCell ref="G19:K19"/>
    <mergeCell ref="G21:K21"/>
    <mergeCell ref="D27:F27"/>
    <mergeCell ref="G27:K27"/>
    <mergeCell ref="D24:F24"/>
    <mergeCell ref="G20:K20"/>
    <mergeCell ref="D21:F23"/>
    <mergeCell ref="G22:K22"/>
    <mergeCell ref="G23:K23"/>
    <mergeCell ref="D14:F20"/>
    <mergeCell ref="G24:K24"/>
    <mergeCell ref="L23:Z23"/>
    <mergeCell ref="AB16:AD16"/>
    <mergeCell ref="G14:K14"/>
    <mergeCell ref="G15:K15"/>
    <mergeCell ref="AB19:AD19"/>
    <mergeCell ref="L14:Z14"/>
    <mergeCell ref="L15:Z15"/>
    <mergeCell ref="AB14:AD14"/>
    <mergeCell ref="L17:Z17"/>
    <mergeCell ref="L18:Z18"/>
    <mergeCell ref="AB22:AD22"/>
    <mergeCell ref="A14:C16"/>
    <mergeCell ref="A17:C17"/>
    <mergeCell ref="AB27:AD27"/>
    <mergeCell ref="D25:F26"/>
    <mergeCell ref="G25:K25"/>
    <mergeCell ref="L25:Z25"/>
    <mergeCell ref="AB25:AD25"/>
    <mergeCell ref="G26:K26"/>
    <mergeCell ref="AB26:AD26"/>
    <mergeCell ref="G16:K16"/>
    <mergeCell ref="G17:K17"/>
    <mergeCell ref="L16:Z16"/>
    <mergeCell ref="G18:K18"/>
    <mergeCell ref="AB23:AD23"/>
    <mergeCell ref="AB21:AD21"/>
    <mergeCell ref="L22:Z22"/>
  </mergeCells>
  <phoneticPr fontId="2"/>
  <conditionalFormatting sqref="A17:C17">
    <cfRule type="cellIs" dxfId="11" priority="1" stopIfTrue="1" operator="equal">
      <formula>"選択"</formula>
    </cfRule>
  </conditionalFormatting>
  <dataValidations xWindow="292" yWindow="517" count="2">
    <dataValidation type="list" allowBlank="1" showInputMessage="1" showErrorMessage="1" sqref="W28:W29 T28:T29 O8 AA3:AA6 AA8 AA14:AA29" xr:uid="{00000000-0002-0000-0400-000000000000}">
      <formula1>"■,□"</formula1>
    </dataValidation>
    <dataValidation allowBlank="1" showInputMessage="1" showErrorMessage="1" promptTitle="第一面にて選択します。" sqref="L6:L10 X8" xr:uid="{00000000-0002-0000-0400-000001000000}"/>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Ｐ明朝,標準"&amp;10（第２面）</oddHeader>
    <oddFooter>&amp;L&amp;"Meiryo UI,標準"&amp;9ＨＰJ-351-14　(Ver.20250401）&amp;R&amp;"Meiryo UI,標準"&amp;9Copyright 2013-2025 Houseplus Corporation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8847D-C6C7-4BF0-A9E6-84CA2CBACACC}">
  <sheetPr>
    <tabColor theme="3" tint="0.39997558519241921"/>
  </sheetPr>
  <dimension ref="B1:AN64"/>
  <sheetViews>
    <sheetView showGridLines="0" view="pageBreakPreview" zoomScale="160" zoomScaleNormal="85" zoomScaleSheetLayoutView="160" workbookViewId="0">
      <selection activeCell="M8" sqref="M8:Q8"/>
    </sheetView>
  </sheetViews>
  <sheetFormatPr defaultColWidth="2.875" defaultRowHeight="17.25" customHeight="1"/>
  <cols>
    <col min="1" max="1" width="1.625" style="46" customWidth="1"/>
    <col min="2" max="36" width="2.875" style="46"/>
    <col min="37" max="41" width="0" style="46" hidden="1" customWidth="1"/>
    <col min="42" max="43" width="2.875" style="46"/>
    <col min="44" max="44" width="5.25" style="46" bestFit="1" customWidth="1"/>
    <col min="45" max="16384" width="2.875" style="46"/>
  </cols>
  <sheetData>
    <row r="1" spans="2:40" ht="10.5" customHeight="1"/>
    <row r="2" spans="2:40" ht="17.25" customHeight="1" thickBot="1">
      <c r="B2" s="161" t="s">
        <v>220</v>
      </c>
      <c r="AI2" s="162" t="s">
        <v>37</v>
      </c>
    </row>
    <row r="3" spans="2:40" ht="20.100000000000001" customHeight="1">
      <c r="B3" s="445" t="s">
        <v>202</v>
      </c>
      <c r="C3" s="446"/>
      <c r="D3" s="446"/>
      <c r="E3" s="446"/>
      <c r="F3" s="447"/>
      <c r="G3" s="705" t="str">
        <f>IF(第１面!G3="","",第１面!G3)</f>
        <v/>
      </c>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7"/>
    </row>
    <row r="4" spans="2:40" ht="20.100000000000001" customHeight="1" thickBot="1">
      <c r="B4" s="451" t="s">
        <v>203</v>
      </c>
      <c r="C4" s="452"/>
      <c r="D4" s="452"/>
      <c r="E4" s="452"/>
      <c r="F4" s="453"/>
      <c r="G4" s="708" t="str">
        <f>IF(第１面!G4="","",第１面!G4)</f>
        <v/>
      </c>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10"/>
    </row>
    <row r="5" spans="2:40" ht="7.5" customHeight="1" thickBot="1"/>
    <row r="6" spans="2:40" ht="15.75" customHeight="1">
      <c r="B6" s="711" t="s">
        <v>221</v>
      </c>
      <c r="C6" s="712"/>
      <c r="D6" s="712"/>
      <c r="E6" s="715" t="s">
        <v>7</v>
      </c>
      <c r="F6" s="712"/>
      <c r="G6" s="716"/>
      <c r="H6" s="718" t="s">
        <v>222</v>
      </c>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20"/>
      <c r="AH6" s="721" t="s">
        <v>205</v>
      </c>
      <c r="AI6" s="722"/>
    </row>
    <row r="7" spans="2:40" ht="15.75" customHeight="1" thickBot="1">
      <c r="B7" s="713"/>
      <c r="C7" s="714"/>
      <c r="D7" s="714"/>
      <c r="E7" s="714"/>
      <c r="F7" s="714"/>
      <c r="G7" s="717"/>
      <c r="H7" s="725" t="s">
        <v>2</v>
      </c>
      <c r="I7" s="726"/>
      <c r="J7" s="726"/>
      <c r="K7" s="727"/>
      <c r="L7" s="725"/>
      <c r="M7" s="726"/>
      <c r="N7" s="726"/>
      <c r="O7" s="726"/>
      <c r="P7" s="726"/>
      <c r="Q7" s="726"/>
      <c r="R7" s="726"/>
      <c r="S7" s="726"/>
      <c r="T7" s="726"/>
      <c r="U7" s="726"/>
      <c r="V7" s="726"/>
      <c r="W7" s="726"/>
      <c r="X7" s="726"/>
      <c r="Y7" s="726"/>
      <c r="Z7" s="727"/>
      <c r="AA7" s="727"/>
      <c r="AB7" s="727"/>
      <c r="AC7" s="728"/>
      <c r="AD7" s="725" t="s">
        <v>4</v>
      </c>
      <c r="AE7" s="726"/>
      <c r="AF7" s="726"/>
      <c r="AG7" s="726"/>
      <c r="AH7" s="723"/>
      <c r="AI7" s="724"/>
      <c r="AK7" s="689" t="s">
        <v>223</v>
      </c>
      <c r="AL7" s="690"/>
      <c r="AM7" s="690"/>
      <c r="AN7" s="691"/>
    </row>
    <row r="8" spans="2:40" ht="14.25" customHeight="1">
      <c r="B8" s="643" t="s">
        <v>224</v>
      </c>
      <c r="C8" s="644"/>
      <c r="D8" s="645"/>
      <c r="E8" s="695" t="s">
        <v>223</v>
      </c>
      <c r="F8" s="696"/>
      <c r="G8" s="696"/>
      <c r="H8" s="696"/>
      <c r="I8" s="696"/>
      <c r="J8" s="696"/>
      <c r="K8" s="697"/>
      <c r="L8" s="163"/>
      <c r="M8" s="701"/>
      <c r="N8" s="701"/>
      <c r="O8" s="701"/>
      <c r="P8" s="701"/>
      <c r="Q8" s="701"/>
      <c r="R8" s="46" t="s">
        <v>225</v>
      </c>
      <c r="T8" s="165"/>
      <c r="X8" s="165"/>
      <c r="AC8" s="166"/>
      <c r="AD8" s="167" t="s">
        <v>8</v>
      </c>
      <c r="AE8" s="168" t="s">
        <v>226</v>
      </c>
      <c r="AF8" s="168"/>
      <c r="AG8" s="169"/>
      <c r="AH8" s="170"/>
      <c r="AI8" s="171"/>
      <c r="AK8" s="172">
        <f>IF(M8="■",1,0)</f>
        <v>0</v>
      </c>
      <c r="AL8" s="173">
        <f>IF(P8="■",2,0)</f>
        <v>0</v>
      </c>
      <c r="AM8" s="173">
        <f>IF(T8="■",3,0)</f>
        <v>0</v>
      </c>
      <c r="AN8" s="174">
        <f>IF(X8="■",4,0)</f>
        <v>0</v>
      </c>
    </row>
    <row r="9" spans="2:40" ht="14.25" customHeight="1">
      <c r="B9" s="640"/>
      <c r="C9" s="641"/>
      <c r="D9" s="642"/>
      <c r="E9" s="698"/>
      <c r="F9" s="699"/>
      <c r="G9" s="699"/>
      <c r="H9" s="699"/>
      <c r="I9" s="699"/>
      <c r="J9" s="699"/>
      <c r="K9" s="700"/>
      <c r="L9" s="165"/>
      <c r="P9" s="165"/>
      <c r="T9" s="165"/>
      <c r="X9" s="165"/>
      <c r="AC9" s="166"/>
      <c r="AD9" s="167" t="s">
        <v>8</v>
      </c>
      <c r="AE9" s="168" t="s">
        <v>227</v>
      </c>
      <c r="AF9" s="168"/>
      <c r="AG9" s="169"/>
      <c r="AH9" s="170"/>
      <c r="AI9" s="171"/>
      <c r="AK9" s="176">
        <f>IF(L9="■",5,0)</f>
        <v>0</v>
      </c>
      <c r="AL9" s="177">
        <f>IF(P9="■",6,0)</f>
        <v>0</v>
      </c>
      <c r="AM9" s="177">
        <f>IF(T9="■",7,0)</f>
        <v>0</v>
      </c>
      <c r="AN9" s="178">
        <f>IF(X9="■",8,0)</f>
        <v>0</v>
      </c>
    </row>
    <row r="10" spans="2:40" ht="14.25" customHeight="1">
      <c r="B10" s="640"/>
      <c r="C10" s="641"/>
      <c r="D10" s="642"/>
      <c r="E10" s="682" t="s">
        <v>231</v>
      </c>
      <c r="F10" s="683"/>
      <c r="G10" s="683"/>
      <c r="H10" s="683"/>
      <c r="I10" s="683"/>
      <c r="J10" s="683"/>
      <c r="K10" s="684"/>
      <c r="L10" s="185" t="s">
        <v>163</v>
      </c>
      <c r="M10" s="180" t="s">
        <v>232</v>
      </c>
      <c r="N10" s="180"/>
      <c r="O10" s="180"/>
      <c r="P10" s="181"/>
      <c r="Q10" s="180"/>
      <c r="R10" s="181"/>
      <c r="S10" s="181"/>
      <c r="T10" s="181"/>
      <c r="U10" s="181"/>
      <c r="V10" s="181"/>
      <c r="W10" s="181"/>
      <c r="X10" s="181"/>
      <c r="Y10" s="181"/>
      <c r="Z10" s="181"/>
      <c r="AA10" s="181"/>
      <c r="AB10" s="181"/>
      <c r="AC10" s="186"/>
      <c r="AD10" s="167" t="s">
        <v>8</v>
      </c>
      <c r="AE10" s="168"/>
      <c r="AF10" s="168"/>
      <c r="AG10" s="169"/>
      <c r="AH10" s="170"/>
      <c r="AI10" s="171"/>
      <c r="AK10" s="176"/>
      <c r="AL10" s="177"/>
      <c r="AM10" s="177"/>
      <c r="AN10" s="178"/>
    </row>
    <row r="11" spans="2:40" ht="14.25" customHeight="1">
      <c r="B11" s="640"/>
      <c r="C11" s="641"/>
      <c r="D11" s="642"/>
      <c r="E11" s="656"/>
      <c r="F11" s="641"/>
      <c r="G11" s="641"/>
      <c r="H11" s="641"/>
      <c r="I11" s="641"/>
      <c r="J11" s="641"/>
      <c r="K11" s="657"/>
      <c r="L11" s="154" t="s">
        <v>163</v>
      </c>
      <c r="M11" s="46" t="s">
        <v>233</v>
      </c>
      <c r="O11" s="165"/>
      <c r="AC11" s="190"/>
      <c r="AD11" s="167" t="s">
        <v>8</v>
      </c>
      <c r="AE11" s="168"/>
      <c r="AF11" s="168"/>
      <c r="AG11" s="169"/>
      <c r="AH11" s="170"/>
      <c r="AI11" s="171"/>
      <c r="AK11" s="176"/>
      <c r="AL11" s="177"/>
      <c r="AM11" s="177"/>
      <c r="AN11" s="178"/>
    </row>
    <row r="12" spans="2:40" ht="14.25" customHeight="1">
      <c r="B12" s="640"/>
      <c r="C12" s="641"/>
      <c r="D12" s="642"/>
      <c r="E12" s="686"/>
      <c r="F12" s="687"/>
      <c r="G12" s="687"/>
      <c r="H12" s="687"/>
      <c r="I12" s="687"/>
      <c r="J12" s="687"/>
      <c r="K12" s="688"/>
      <c r="L12" s="182"/>
      <c r="M12" s="156"/>
      <c r="N12" s="156"/>
      <c r="O12" s="156"/>
      <c r="P12" s="182"/>
      <c r="Q12" s="156"/>
      <c r="R12" s="156"/>
      <c r="S12" s="183"/>
      <c r="T12" s="182"/>
      <c r="U12" s="182"/>
      <c r="V12" s="182"/>
      <c r="W12" s="182"/>
      <c r="X12" s="182"/>
      <c r="Y12" s="182"/>
      <c r="Z12" s="182"/>
      <c r="AA12" s="182"/>
      <c r="AB12" s="182"/>
      <c r="AC12" s="184"/>
      <c r="AD12" s="167" t="s">
        <v>8</v>
      </c>
      <c r="AE12" s="168"/>
      <c r="AF12" s="168"/>
      <c r="AG12" s="169"/>
      <c r="AH12" s="170"/>
      <c r="AI12" s="171"/>
      <c r="AK12" s="176"/>
      <c r="AL12" s="177"/>
      <c r="AM12" s="177"/>
      <c r="AN12" s="178"/>
    </row>
    <row r="13" spans="2:40" ht="14.25" customHeight="1">
      <c r="B13" s="640"/>
      <c r="C13" s="641"/>
      <c r="D13" s="642"/>
      <c r="E13" s="698" t="s">
        <v>234</v>
      </c>
      <c r="F13" s="699"/>
      <c r="G13" s="699"/>
      <c r="H13" s="699"/>
      <c r="I13" s="699"/>
      <c r="J13" s="699"/>
      <c r="K13" s="700"/>
      <c r="L13" s="165"/>
      <c r="M13" s="677" t="s">
        <v>235</v>
      </c>
      <c r="N13" s="677"/>
      <c r="O13" s="677"/>
      <c r="P13" s="677"/>
      <c r="Q13" s="677"/>
      <c r="R13" s="677"/>
      <c r="T13" s="677"/>
      <c r="U13" s="677"/>
      <c r="V13" s="677"/>
      <c r="W13" s="677"/>
      <c r="X13" s="677"/>
      <c r="Y13" s="677"/>
      <c r="AC13" s="166"/>
      <c r="AD13" s="167" t="s">
        <v>8</v>
      </c>
      <c r="AE13" s="168"/>
      <c r="AF13" s="168"/>
      <c r="AG13" s="169"/>
      <c r="AH13" s="170"/>
      <c r="AI13" s="171"/>
      <c r="AK13" s="176"/>
      <c r="AL13" s="177"/>
      <c r="AM13" s="177"/>
      <c r="AN13" s="178"/>
    </row>
    <row r="14" spans="2:40" ht="14.25" customHeight="1">
      <c r="B14" s="692"/>
      <c r="C14" s="693"/>
      <c r="D14" s="694"/>
      <c r="E14" s="702"/>
      <c r="F14" s="703"/>
      <c r="G14" s="703"/>
      <c r="H14" s="703"/>
      <c r="I14" s="703"/>
      <c r="J14" s="703"/>
      <c r="K14" s="704"/>
      <c r="M14" s="46" t="s">
        <v>236</v>
      </c>
      <c r="Q14" s="189" t="s">
        <v>9</v>
      </c>
      <c r="R14" s="678"/>
      <c r="S14" s="678"/>
      <c r="T14" s="678"/>
      <c r="U14" s="678"/>
      <c r="V14" s="678"/>
      <c r="W14" s="678"/>
      <c r="X14" s="678"/>
      <c r="Y14" s="678"/>
      <c r="Z14" s="678"/>
      <c r="AA14" s="678"/>
      <c r="AB14" s="678"/>
      <c r="AC14" s="190" t="s">
        <v>10</v>
      </c>
      <c r="AD14" s="167" t="s">
        <v>8</v>
      </c>
      <c r="AE14" s="168"/>
      <c r="AF14" s="168"/>
      <c r="AG14" s="169"/>
      <c r="AH14" s="170"/>
      <c r="AI14" s="171"/>
    </row>
    <row r="15" spans="2:40" ht="14.25" customHeight="1">
      <c r="B15" s="639" t="s">
        <v>237</v>
      </c>
      <c r="C15" s="591"/>
      <c r="D15" s="592"/>
      <c r="E15" s="192" t="s">
        <v>238</v>
      </c>
      <c r="F15" s="191"/>
      <c r="G15" s="191"/>
      <c r="H15" s="193"/>
      <c r="I15" s="193"/>
      <c r="J15" s="193"/>
      <c r="K15" s="193"/>
      <c r="L15" s="194" t="s">
        <v>8</v>
      </c>
      <c r="M15" s="163" t="s">
        <v>419</v>
      </c>
      <c r="N15" s="163"/>
      <c r="O15" s="163"/>
      <c r="P15" s="173"/>
      <c r="Q15" s="195"/>
      <c r="R15" s="195"/>
      <c r="W15" s="195"/>
      <c r="AB15" s="189"/>
      <c r="AC15" s="196"/>
      <c r="AD15" s="164" t="s">
        <v>163</v>
      </c>
      <c r="AE15" s="197"/>
      <c r="AF15" s="197"/>
      <c r="AG15" s="198"/>
      <c r="AI15" s="209"/>
    </row>
    <row r="16" spans="2:40" ht="14.25" customHeight="1">
      <c r="B16" s="640"/>
      <c r="C16" s="641"/>
      <c r="D16" s="642"/>
      <c r="E16" s="199"/>
      <c r="F16" s="175"/>
      <c r="G16" s="175"/>
      <c r="H16" s="200"/>
      <c r="I16" s="200"/>
      <c r="J16" s="200"/>
      <c r="K16" s="200"/>
      <c r="L16" s="201" t="s">
        <v>8</v>
      </c>
      <c r="M16" s="46" t="s">
        <v>239</v>
      </c>
      <c r="P16" s="189"/>
      <c r="Q16" s="202"/>
      <c r="R16" s="202"/>
      <c r="S16" s="165"/>
      <c r="W16" s="202"/>
      <c r="X16" s="165"/>
      <c r="AB16" s="189"/>
      <c r="AC16" s="190"/>
      <c r="AD16" s="167" t="s">
        <v>163</v>
      </c>
      <c r="AE16" s="168"/>
      <c r="AF16" s="168"/>
      <c r="AG16" s="169"/>
      <c r="AH16" s="170"/>
      <c r="AI16" s="171"/>
    </row>
    <row r="17" spans="2:35" ht="14.25" customHeight="1">
      <c r="B17" s="506" t="str">
        <f>IF(第１面!L7="■","選択","")</f>
        <v/>
      </c>
      <c r="C17" s="507"/>
      <c r="D17" s="508"/>
      <c r="E17" s="199"/>
      <c r="F17" s="175"/>
      <c r="G17" s="175"/>
      <c r="H17" s="200"/>
      <c r="I17" s="200"/>
      <c r="J17" s="200"/>
      <c r="K17" s="200"/>
      <c r="L17" s="154" t="s">
        <v>8</v>
      </c>
      <c r="M17" s="46" t="s">
        <v>188</v>
      </c>
      <c r="P17" s="189"/>
      <c r="Q17" s="202"/>
      <c r="R17" s="202"/>
      <c r="S17" s="165"/>
      <c r="W17" s="202"/>
      <c r="X17" s="165"/>
      <c r="AB17" s="189"/>
      <c r="AC17" s="190"/>
      <c r="AD17" s="167" t="s">
        <v>163</v>
      </c>
      <c r="AE17" s="168"/>
      <c r="AF17" s="168"/>
      <c r="AG17" s="169"/>
      <c r="AH17" s="170"/>
      <c r="AI17" s="171"/>
    </row>
    <row r="18" spans="2:35" ht="14.25" customHeight="1">
      <c r="B18" s="426"/>
      <c r="C18" s="258"/>
      <c r="D18" s="427"/>
      <c r="E18" s="199"/>
      <c r="F18" s="175"/>
      <c r="G18" s="175"/>
      <c r="H18" s="200"/>
      <c r="I18" s="200"/>
      <c r="J18" s="200"/>
      <c r="K18" s="200"/>
      <c r="L18" s="154" t="s">
        <v>8</v>
      </c>
      <c r="M18" s="46" t="s">
        <v>420</v>
      </c>
      <c r="P18" s="189"/>
      <c r="Q18" s="202"/>
      <c r="R18" s="202"/>
      <c r="S18" s="165"/>
      <c r="W18" s="202"/>
      <c r="X18" s="165"/>
      <c r="AB18" s="189"/>
      <c r="AC18" s="190"/>
      <c r="AD18" s="167" t="s">
        <v>163</v>
      </c>
      <c r="AE18" s="168"/>
      <c r="AF18" s="168"/>
      <c r="AG18" s="169"/>
      <c r="AH18" s="205"/>
      <c r="AI18" s="171"/>
    </row>
    <row r="19" spans="2:35" ht="14.25" customHeight="1">
      <c r="B19" s="426"/>
      <c r="C19" s="258"/>
      <c r="D19" s="427"/>
      <c r="E19" s="199"/>
      <c r="F19" s="175"/>
      <c r="G19" s="175"/>
      <c r="H19" s="200"/>
      <c r="I19" s="200"/>
      <c r="J19" s="200"/>
      <c r="K19" s="200"/>
      <c r="L19" s="203"/>
      <c r="M19" s="46" t="s">
        <v>423</v>
      </c>
      <c r="Q19" s="685"/>
      <c r="R19" s="685"/>
      <c r="S19" s="685"/>
      <c r="T19" s="685"/>
      <c r="U19" s="685"/>
      <c r="V19" s="685"/>
      <c r="W19" s="685"/>
      <c r="X19" s="685"/>
      <c r="Y19" s="685"/>
      <c r="Z19" s="685"/>
      <c r="AA19" s="685"/>
      <c r="AB19" s="685"/>
      <c r="AC19" s="190" t="s">
        <v>10</v>
      </c>
      <c r="AD19" s="204" t="s">
        <v>163</v>
      </c>
      <c r="AE19" s="168"/>
      <c r="AF19" s="168"/>
      <c r="AG19" s="169"/>
      <c r="AH19" s="205"/>
      <c r="AI19" s="171"/>
    </row>
    <row r="20" spans="2:35" ht="20.100000000000001" customHeight="1">
      <c r="B20" s="426"/>
      <c r="C20" s="258"/>
      <c r="D20" s="427"/>
      <c r="E20" s="679" t="s">
        <v>240</v>
      </c>
      <c r="F20" s="680"/>
      <c r="G20" s="680"/>
      <c r="H20" s="680"/>
      <c r="I20" s="680"/>
      <c r="J20" s="680"/>
      <c r="K20" s="680"/>
      <c r="L20" s="680"/>
      <c r="M20" s="680"/>
      <c r="N20" s="680"/>
      <c r="O20" s="680"/>
      <c r="P20" s="680"/>
      <c r="Q20" s="680"/>
      <c r="R20" s="680"/>
      <c r="S20" s="680"/>
      <c r="T20" s="680"/>
      <c r="U20" s="680"/>
      <c r="V20" s="680"/>
      <c r="W20" s="680"/>
      <c r="X20" s="680"/>
      <c r="Y20" s="680"/>
      <c r="Z20" s="680"/>
      <c r="AA20" s="680"/>
      <c r="AB20" s="680"/>
      <c r="AC20" s="680"/>
      <c r="AD20" s="680"/>
      <c r="AE20" s="680"/>
      <c r="AF20" s="680"/>
      <c r="AG20" s="680"/>
      <c r="AH20" s="680"/>
      <c r="AI20" s="681"/>
    </row>
    <row r="21" spans="2:35" ht="14.25" customHeight="1">
      <c r="B21" s="426"/>
      <c r="C21" s="258"/>
      <c r="D21" s="427"/>
      <c r="E21" s="656" t="s">
        <v>38</v>
      </c>
      <c r="F21" s="641"/>
      <c r="G21" s="641"/>
      <c r="H21" s="641"/>
      <c r="I21" s="641"/>
      <c r="J21" s="641"/>
      <c r="K21" s="641"/>
      <c r="L21" s="206" t="s">
        <v>241</v>
      </c>
      <c r="M21" s="46" t="s">
        <v>242</v>
      </c>
      <c r="N21" s="207"/>
      <c r="O21" s="207"/>
      <c r="P21" s="207"/>
      <c r="Q21" s="207"/>
      <c r="R21" s="207"/>
      <c r="S21" s="207"/>
      <c r="T21" s="207"/>
      <c r="U21" s="207"/>
      <c r="V21" s="207"/>
      <c r="W21" s="207"/>
      <c r="X21" s="207"/>
      <c r="Y21" s="207"/>
      <c r="Z21" s="207"/>
      <c r="AA21" s="207"/>
      <c r="AB21" s="207"/>
      <c r="AC21" s="208"/>
      <c r="AD21" s="167" t="s">
        <v>163</v>
      </c>
      <c r="AE21" s="168" t="s">
        <v>243</v>
      </c>
      <c r="AF21" s="168"/>
      <c r="AG21" s="169"/>
      <c r="AI21" s="209"/>
    </row>
    <row r="22" spans="2:35" ht="14.25" customHeight="1">
      <c r="B22" s="426"/>
      <c r="C22" s="258"/>
      <c r="D22" s="427"/>
      <c r="E22" s="187"/>
      <c r="F22" s="188"/>
      <c r="G22" s="188"/>
      <c r="H22" s="188"/>
      <c r="I22" s="188"/>
      <c r="J22" s="188"/>
      <c r="K22" s="188"/>
      <c r="L22" s="210"/>
      <c r="M22" s="211"/>
      <c r="N22" s="212" t="s">
        <v>244</v>
      </c>
      <c r="O22" s="212"/>
      <c r="P22" s="213" t="str">
        <f>IF(L15="■","■","□")</f>
        <v>□</v>
      </c>
      <c r="Q22" s="156" t="s">
        <v>245</v>
      </c>
      <c r="R22" s="214"/>
      <c r="S22" s="215"/>
      <c r="T22" s="156"/>
      <c r="U22" s="211"/>
      <c r="V22" s="211"/>
      <c r="W22" s="211"/>
      <c r="X22" s="211"/>
      <c r="Y22" s="211"/>
      <c r="Z22" s="211"/>
      <c r="AA22" s="211"/>
      <c r="AB22" s="211"/>
      <c r="AC22" s="216"/>
      <c r="AD22" s="167" t="s">
        <v>163</v>
      </c>
      <c r="AE22" s="168" t="s">
        <v>227</v>
      </c>
      <c r="AF22" s="168"/>
      <c r="AG22" s="169"/>
      <c r="AH22" s="170"/>
      <c r="AI22" s="171"/>
    </row>
    <row r="23" spans="2:35" ht="14.25" customHeight="1">
      <c r="B23" s="217"/>
      <c r="C23" s="218"/>
      <c r="D23" s="219"/>
      <c r="E23" s="682" t="s">
        <v>47</v>
      </c>
      <c r="F23" s="683"/>
      <c r="G23" s="683"/>
      <c r="H23" s="683"/>
      <c r="I23" s="683"/>
      <c r="J23" s="683"/>
      <c r="K23" s="684"/>
      <c r="L23" s="206" t="s">
        <v>241</v>
      </c>
      <c r="M23" s="46" t="s">
        <v>246</v>
      </c>
      <c r="N23" s="207"/>
      <c r="O23" s="207"/>
      <c r="P23" s="207"/>
      <c r="Q23" s="207"/>
      <c r="R23" s="207"/>
      <c r="S23" s="207"/>
      <c r="T23" s="207"/>
      <c r="U23" s="207"/>
      <c r="V23" s="207"/>
      <c r="W23" s="207"/>
      <c r="X23" s="207"/>
      <c r="Y23" s="207"/>
      <c r="Z23" s="207"/>
      <c r="AA23" s="207"/>
      <c r="AB23" s="207"/>
      <c r="AC23" s="208"/>
      <c r="AD23" s="167" t="s">
        <v>163</v>
      </c>
      <c r="AE23" s="168" t="s">
        <v>247</v>
      </c>
      <c r="AF23" s="168"/>
      <c r="AG23" s="169"/>
      <c r="AH23" s="170"/>
      <c r="AI23" s="171"/>
    </row>
    <row r="24" spans="2:35" ht="14.25" customHeight="1">
      <c r="B24" s="217"/>
      <c r="C24" s="218"/>
      <c r="D24" s="219"/>
      <c r="E24" s="656"/>
      <c r="F24" s="641"/>
      <c r="G24" s="641"/>
      <c r="H24" s="641"/>
      <c r="I24" s="641"/>
      <c r="J24" s="641"/>
      <c r="K24" s="657"/>
      <c r="L24" s="206"/>
      <c r="M24" s="207"/>
      <c r="N24" s="220" t="s">
        <v>244</v>
      </c>
      <c r="O24" s="220"/>
      <c r="P24" s="221" t="str">
        <f>IF(L15="■","■","□")</f>
        <v>□</v>
      </c>
      <c r="Q24" s="46" t="s">
        <v>248</v>
      </c>
      <c r="R24" s="222"/>
      <c r="S24" s="223"/>
      <c r="T24" s="207"/>
      <c r="U24" s="207"/>
      <c r="V24" s="207"/>
      <c r="W24" s="207"/>
      <c r="X24" s="207"/>
      <c r="Y24" s="207"/>
      <c r="Z24" s="207"/>
      <c r="AA24" s="207"/>
      <c r="AB24" s="207"/>
      <c r="AC24" s="208"/>
      <c r="AD24" s="167" t="s">
        <v>163</v>
      </c>
      <c r="AE24" s="168" t="s">
        <v>249</v>
      </c>
      <c r="AF24" s="168"/>
      <c r="AG24" s="169"/>
      <c r="AH24" s="170"/>
      <c r="AI24" s="171"/>
    </row>
    <row r="25" spans="2:35" ht="14.25" customHeight="1">
      <c r="B25" s="217"/>
      <c r="C25" s="218"/>
      <c r="D25" s="219"/>
      <c r="E25" s="590" t="s">
        <v>250</v>
      </c>
      <c r="F25" s="591"/>
      <c r="G25" s="591"/>
      <c r="H25" s="591"/>
      <c r="I25" s="591"/>
      <c r="J25" s="591"/>
      <c r="K25" s="655"/>
      <c r="L25" s="163" t="s">
        <v>190</v>
      </c>
      <c r="M25" s="224"/>
      <c r="N25" s="163"/>
      <c r="O25" s="224"/>
      <c r="P25" s="163"/>
      <c r="Q25" s="224"/>
      <c r="R25" s="163"/>
      <c r="S25" s="224"/>
      <c r="T25" s="224"/>
      <c r="U25" s="224"/>
      <c r="V25" s="224"/>
      <c r="W25" s="224"/>
      <c r="X25" s="224"/>
      <c r="Y25" s="224"/>
      <c r="Z25" s="224"/>
      <c r="AA25" s="224"/>
      <c r="AB25" s="224"/>
      <c r="AC25" s="225"/>
      <c r="AD25" s="167" t="s">
        <v>163</v>
      </c>
      <c r="AE25" s="168" t="s">
        <v>251</v>
      </c>
      <c r="AF25" s="168"/>
      <c r="AG25" s="169"/>
      <c r="AH25" s="170"/>
      <c r="AI25" s="171"/>
    </row>
    <row r="26" spans="2:35" ht="14.25" customHeight="1">
      <c r="B26" s="217"/>
      <c r="C26" s="218"/>
      <c r="D26" s="219"/>
      <c r="E26" s="656"/>
      <c r="F26" s="641"/>
      <c r="G26" s="641"/>
      <c r="H26" s="641"/>
      <c r="I26" s="641"/>
      <c r="J26" s="641"/>
      <c r="K26" s="657"/>
      <c r="L26" s="207"/>
      <c r="M26" s="167" t="s">
        <v>8</v>
      </c>
      <c r="N26" s="207" t="s">
        <v>191</v>
      </c>
      <c r="O26" s="220"/>
      <c r="P26" s="207"/>
      <c r="Q26" s="220"/>
      <c r="R26" s="207"/>
      <c r="S26" s="220"/>
      <c r="T26" s="207"/>
      <c r="U26" s="207"/>
      <c r="V26" s="207"/>
      <c r="W26" s="207"/>
      <c r="X26" s="207"/>
      <c r="Y26" s="207"/>
      <c r="Z26" s="207"/>
      <c r="AA26" s="207"/>
      <c r="AB26" s="207"/>
      <c r="AC26" s="208"/>
      <c r="AD26" s="154" t="s">
        <v>163</v>
      </c>
      <c r="AE26" s="168" t="s">
        <v>252</v>
      </c>
      <c r="AF26" s="168"/>
      <c r="AG26" s="169"/>
      <c r="AH26" s="170"/>
      <c r="AI26" s="171"/>
    </row>
    <row r="27" spans="2:35" ht="14.25" customHeight="1">
      <c r="B27" s="217"/>
      <c r="C27" s="218"/>
      <c r="D27" s="219"/>
      <c r="E27" s="656"/>
      <c r="F27" s="641"/>
      <c r="G27" s="641"/>
      <c r="H27" s="641"/>
      <c r="I27" s="641"/>
      <c r="J27" s="641"/>
      <c r="K27" s="657"/>
      <c r="M27" s="167" t="s">
        <v>8</v>
      </c>
      <c r="N27" s="46" t="s">
        <v>192</v>
      </c>
      <c r="O27" s="207"/>
      <c r="Q27" s="207"/>
      <c r="S27" s="207"/>
      <c r="T27" s="207"/>
      <c r="U27" s="207"/>
      <c r="V27" s="207"/>
      <c r="W27" s="207"/>
      <c r="X27" s="207"/>
      <c r="Y27" s="207"/>
      <c r="Z27" s="207"/>
      <c r="AA27" s="207"/>
      <c r="AB27" s="207"/>
      <c r="AC27" s="208"/>
      <c r="AD27" s="154" t="s">
        <v>163</v>
      </c>
      <c r="AE27" s="168"/>
      <c r="AF27" s="168"/>
      <c r="AG27" s="169"/>
      <c r="AH27" s="170"/>
      <c r="AI27" s="171"/>
    </row>
    <row r="28" spans="2:35" ht="3.95" customHeight="1">
      <c r="B28" s="217"/>
      <c r="C28" s="218"/>
      <c r="D28" s="219"/>
      <c r="E28" s="656"/>
      <c r="F28" s="641"/>
      <c r="G28" s="641"/>
      <c r="H28" s="641"/>
      <c r="I28" s="641"/>
      <c r="J28" s="641"/>
      <c r="K28" s="657"/>
      <c r="L28" s="206"/>
      <c r="M28" s="207"/>
      <c r="N28" s="220"/>
      <c r="O28" s="220"/>
      <c r="P28" s="221"/>
      <c r="R28" s="222"/>
      <c r="S28" s="223"/>
      <c r="T28" s="207"/>
      <c r="U28" s="207"/>
      <c r="V28" s="207"/>
      <c r="W28" s="207"/>
      <c r="X28" s="207"/>
      <c r="Y28" s="207"/>
      <c r="Z28" s="207"/>
      <c r="AA28" s="207"/>
      <c r="AB28" s="207"/>
      <c r="AC28" s="208"/>
      <c r="AD28" s="167"/>
      <c r="AE28" s="168"/>
      <c r="AF28" s="168"/>
      <c r="AG28" s="169"/>
      <c r="AH28" s="170"/>
      <c r="AI28" s="171"/>
    </row>
    <row r="29" spans="2:35" ht="20.100000000000001" customHeight="1">
      <c r="B29" s="217"/>
      <c r="C29" s="218"/>
      <c r="D29" s="219"/>
      <c r="E29" s="679" t="s">
        <v>253</v>
      </c>
      <c r="F29" s="680"/>
      <c r="G29" s="680"/>
      <c r="H29" s="680"/>
      <c r="I29" s="680"/>
      <c r="J29" s="680"/>
      <c r="K29" s="680"/>
      <c r="L29" s="680"/>
      <c r="M29" s="680"/>
      <c r="N29" s="680"/>
      <c r="O29" s="680"/>
      <c r="P29" s="680"/>
      <c r="Q29" s="680"/>
      <c r="R29" s="680"/>
      <c r="S29" s="680"/>
      <c r="T29" s="680"/>
      <c r="U29" s="680"/>
      <c r="V29" s="680"/>
      <c r="W29" s="680"/>
      <c r="X29" s="680"/>
      <c r="Y29" s="680"/>
      <c r="Z29" s="680"/>
      <c r="AA29" s="680"/>
      <c r="AB29" s="680"/>
      <c r="AC29" s="680"/>
      <c r="AD29" s="680"/>
      <c r="AE29" s="680"/>
      <c r="AF29" s="680"/>
      <c r="AG29" s="680"/>
      <c r="AH29" s="680"/>
      <c r="AI29" s="681"/>
    </row>
    <row r="30" spans="2:35" ht="14.25" customHeight="1">
      <c r="B30" s="217"/>
      <c r="C30" s="218"/>
      <c r="D30" s="219"/>
      <c r="E30" s="590" t="s">
        <v>254</v>
      </c>
      <c r="F30" s="591"/>
      <c r="G30" s="591"/>
      <c r="H30" s="591"/>
      <c r="I30" s="591"/>
      <c r="J30" s="591"/>
      <c r="K30" s="655"/>
      <c r="L30" s="194" t="s">
        <v>8</v>
      </c>
      <c r="M30" s="163" t="s">
        <v>255</v>
      </c>
      <c r="N30" s="163"/>
      <c r="O30" s="163"/>
      <c r="P30" s="163"/>
      <c r="Q30" s="163"/>
      <c r="R30" s="163"/>
      <c r="S30" s="163"/>
      <c r="T30" s="163"/>
      <c r="U30" s="163"/>
      <c r="V30" s="163"/>
      <c r="W30" s="163"/>
      <c r="X30" s="163"/>
      <c r="Y30" s="207"/>
      <c r="Z30" s="207"/>
      <c r="AA30" s="207"/>
      <c r="AB30" s="207"/>
      <c r="AC30" s="208"/>
      <c r="AD30" s="167" t="s">
        <v>163</v>
      </c>
      <c r="AE30" s="168" t="s">
        <v>227</v>
      </c>
      <c r="AF30" s="168"/>
      <c r="AG30" s="169"/>
      <c r="AI30" s="209"/>
    </row>
    <row r="31" spans="2:35" ht="14.25" customHeight="1">
      <c r="B31" s="217"/>
      <c r="C31" s="218"/>
      <c r="D31" s="219"/>
      <c r="E31" s="686"/>
      <c r="F31" s="687"/>
      <c r="G31" s="687"/>
      <c r="H31" s="687"/>
      <c r="I31" s="687"/>
      <c r="J31" s="687"/>
      <c r="K31" s="688"/>
      <c r="L31" s="154" t="s">
        <v>8</v>
      </c>
      <c r="M31" s="207" t="s">
        <v>256</v>
      </c>
      <c r="N31" s="207"/>
      <c r="O31" s="207"/>
      <c r="P31" s="207"/>
      <c r="Q31" s="207"/>
      <c r="R31" s="207"/>
      <c r="S31" s="207"/>
      <c r="T31" s="207"/>
      <c r="U31" s="207"/>
      <c r="V31" s="207"/>
      <c r="W31" s="207"/>
      <c r="X31" s="207"/>
      <c r="Y31" s="207"/>
      <c r="Z31" s="207"/>
      <c r="AA31" s="207"/>
      <c r="AB31" s="207"/>
      <c r="AC31" s="208"/>
      <c r="AD31" s="167" t="s">
        <v>163</v>
      </c>
      <c r="AE31" s="168" t="s">
        <v>247</v>
      </c>
      <c r="AF31" s="168"/>
      <c r="AG31" s="169"/>
      <c r="AH31" s="170"/>
      <c r="AI31" s="171"/>
    </row>
    <row r="32" spans="2:35" ht="14.25" customHeight="1">
      <c r="B32" s="217"/>
      <c r="C32" s="218"/>
      <c r="D32" s="219"/>
      <c r="E32" s="682" t="s">
        <v>257</v>
      </c>
      <c r="F32" s="683"/>
      <c r="G32" s="683"/>
      <c r="H32" s="683"/>
      <c r="I32" s="683"/>
      <c r="J32" s="683"/>
      <c r="K32" s="684"/>
      <c r="L32" s="185" t="s">
        <v>8</v>
      </c>
      <c r="M32" s="226" t="s">
        <v>258</v>
      </c>
      <c r="N32" s="226"/>
      <c r="O32" s="226"/>
      <c r="P32" s="226"/>
      <c r="Q32" s="226"/>
      <c r="R32" s="226"/>
      <c r="S32" s="226"/>
      <c r="T32" s="226"/>
      <c r="U32" s="226"/>
      <c r="V32" s="226"/>
      <c r="W32" s="226"/>
      <c r="X32" s="226"/>
      <c r="Y32" s="227"/>
      <c r="Z32" s="227"/>
      <c r="AA32" s="227"/>
      <c r="AB32" s="227"/>
      <c r="AC32" s="228"/>
      <c r="AD32" s="167" t="s">
        <v>163</v>
      </c>
      <c r="AE32" s="168" t="s">
        <v>249</v>
      </c>
      <c r="AF32" s="168"/>
      <c r="AG32" s="169"/>
      <c r="AH32" s="170"/>
      <c r="AI32" s="171"/>
    </row>
    <row r="33" spans="2:35" ht="14.25" customHeight="1">
      <c r="B33" s="217"/>
      <c r="C33" s="218"/>
      <c r="D33" s="219"/>
      <c r="E33" s="656"/>
      <c r="F33" s="641"/>
      <c r="G33" s="641"/>
      <c r="H33" s="641"/>
      <c r="I33" s="641"/>
      <c r="J33" s="641"/>
      <c r="K33" s="657"/>
      <c r="L33" s="229"/>
      <c r="M33" s="646" t="s">
        <v>259</v>
      </c>
      <c r="N33" s="647"/>
      <c r="O33" s="647"/>
      <c r="P33" s="179" t="s">
        <v>8</v>
      </c>
      <c r="Q33" s="226" t="s">
        <v>260</v>
      </c>
      <c r="R33" s="180"/>
      <c r="S33" s="226"/>
      <c r="T33" s="226"/>
      <c r="U33" s="226"/>
      <c r="V33" s="226"/>
      <c r="W33" s="226"/>
      <c r="X33" s="226"/>
      <c r="Y33" s="226"/>
      <c r="Z33" s="226"/>
      <c r="AA33" s="227"/>
      <c r="AB33" s="227"/>
      <c r="AC33" s="228"/>
      <c r="AD33" s="167" t="s">
        <v>163</v>
      </c>
      <c r="AE33" s="168" t="s">
        <v>251</v>
      </c>
      <c r="AF33" s="168"/>
      <c r="AG33" s="169"/>
      <c r="AH33" s="170"/>
      <c r="AI33" s="171"/>
    </row>
    <row r="34" spans="2:35" ht="14.25" customHeight="1" thickBot="1">
      <c r="B34" s="230"/>
      <c r="C34" s="231"/>
      <c r="D34" s="232"/>
      <c r="E34" s="593"/>
      <c r="F34" s="594"/>
      <c r="G34" s="594"/>
      <c r="H34" s="594"/>
      <c r="I34" s="594"/>
      <c r="J34" s="594"/>
      <c r="K34" s="658"/>
      <c r="L34" s="233"/>
      <c r="M34" s="648"/>
      <c r="N34" s="649"/>
      <c r="O34" s="649"/>
      <c r="P34" s="234" t="s">
        <v>8</v>
      </c>
      <c r="Q34" s="235" t="s">
        <v>261</v>
      </c>
      <c r="R34" s="160"/>
      <c r="S34" s="235"/>
      <c r="T34" s="235"/>
      <c r="U34" s="235"/>
      <c r="V34" s="235"/>
      <c r="W34" s="235"/>
      <c r="X34" s="235"/>
      <c r="Y34" s="235"/>
      <c r="Z34" s="235"/>
      <c r="AA34" s="236"/>
      <c r="AB34" s="236"/>
      <c r="AC34" s="237"/>
      <c r="AD34" s="234" t="s">
        <v>163</v>
      </c>
      <c r="AE34" s="238" t="s">
        <v>252</v>
      </c>
      <c r="AF34" s="238"/>
      <c r="AG34" s="239"/>
      <c r="AH34" s="240"/>
      <c r="AI34" s="241"/>
    </row>
    <row r="35" spans="2:35" ht="14.25" customHeight="1">
      <c r="B35" s="643" t="s">
        <v>262</v>
      </c>
      <c r="C35" s="644"/>
      <c r="D35" s="645"/>
      <c r="E35" s="650" t="s">
        <v>238</v>
      </c>
      <c r="F35" s="651"/>
      <c r="G35" s="651"/>
      <c r="H35" s="651"/>
      <c r="I35" s="651"/>
      <c r="J35" s="651"/>
      <c r="K35" s="652"/>
      <c r="L35" s="153" t="s">
        <v>8</v>
      </c>
      <c r="M35" s="414" t="s">
        <v>419</v>
      </c>
      <c r="N35" s="415"/>
      <c r="O35" s="415"/>
      <c r="P35" s="415"/>
      <c r="Q35" s="416"/>
      <c r="R35" s="416"/>
      <c r="S35" s="416"/>
      <c r="T35" s="416"/>
      <c r="U35" s="416"/>
      <c r="V35" s="416"/>
      <c r="W35" s="416"/>
      <c r="X35" s="416"/>
      <c r="Y35" s="416"/>
      <c r="Z35" s="416"/>
      <c r="AA35" s="416"/>
      <c r="AB35" s="416"/>
      <c r="AC35" s="417"/>
      <c r="AD35" s="242" t="s">
        <v>163</v>
      </c>
      <c r="AE35" s="243"/>
      <c r="AF35" s="243"/>
      <c r="AG35" s="244"/>
      <c r="AI35" s="209"/>
    </row>
    <row r="36" spans="2:35" ht="14.25" customHeight="1">
      <c r="B36" s="640"/>
      <c r="C36" s="641"/>
      <c r="D36" s="642"/>
      <c r="E36" s="554"/>
      <c r="F36" s="555"/>
      <c r="G36" s="555"/>
      <c r="H36" s="555"/>
      <c r="I36" s="555"/>
      <c r="J36" s="555"/>
      <c r="K36" s="653"/>
      <c r="L36" s="201" t="s">
        <v>8</v>
      </c>
      <c r="M36" s="46" t="s">
        <v>239</v>
      </c>
      <c r="N36" s="223"/>
      <c r="O36" s="223"/>
      <c r="P36" s="223"/>
      <c r="Q36" s="245"/>
      <c r="R36" s="245"/>
      <c r="S36" s="245"/>
      <c r="T36" s="245"/>
      <c r="U36" s="245"/>
      <c r="V36" s="245"/>
      <c r="W36" s="245"/>
      <c r="X36" s="245"/>
      <c r="Y36" s="245"/>
      <c r="Z36" s="245"/>
      <c r="AA36" s="245"/>
      <c r="AB36" s="245"/>
      <c r="AC36" s="246"/>
      <c r="AD36" s="167" t="s">
        <v>163</v>
      </c>
      <c r="AE36" s="168"/>
      <c r="AF36" s="168"/>
      <c r="AG36" s="169"/>
      <c r="AH36" s="170"/>
      <c r="AI36" s="171"/>
    </row>
    <row r="37" spans="2:35" ht="14.25" customHeight="1">
      <c r="B37" s="506" t="str">
        <f>IF(第１面!L8="■","選択","")</f>
        <v/>
      </c>
      <c r="C37" s="507"/>
      <c r="D37" s="508"/>
      <c r="E37" s="554"/>
      <c r="F37" s="555"/>
      <c r="G37" s="555"/>
      <c r="H37" s="555"/>
      <c r="I37" s="555"/>
      <c r="J37" s="555"/>
      <c r="K37" s="653"/>
      <c r="L37" s="154" t="s">
        <v>8</v>
      </c>
      <c r="M37" s="46" t="s">
        <v>188</v>
      </c>
      <c r="N37" s="223"/>
      <c r="O37" s="223"/>
      <c r="P37" s="223"/>
      <c r="Q37" s="245"/>
      <c r="R37" s="245"/>
      <c r="S37" s="245"/>
      <c r="T37" s="245"/>
      <c r="U37" s="245"/>
      <c r="V37" s="245"/>
      <c r="W37" s="245"/>
      <c r="X37" s="245"/>
      <c r="Y37" s="245"/>
      <c r="Z37" s="245"/>
      <c r="AA37" s="245"/>
      <c r="AB37" s="245"/>
      <c r="AC37" s="246"/>
      <c r="AD37" s="167" t="s">
        <v>163</v>
      </c>
      <c r="AE37" s="168"/>
      <c r="AF37" s="168"/>
      <c r="AG37" s="169"/>
      <c r="AH37" s="170"/>
      <c r="AI37" s="171"/>
    </row>
    <row r="38" spans="2:35" ht="14.25" customHeight="1">
      <c r="B38" s="426"/>
      <c r="C38" s="258"/>
      <c r="D38" s="427"/>
      <c r="E38" s="554"/>
      <c r="F38" s="555"/>
      <c r="G38" s="555"/>
      <c r="H38" s="555"/>
      <c r="I38" s="555"/>
      <c r="J38" s="555"/>
      <c r="K38" s="653"/>
      <c r="L38" s="154" t="s">
        <v>8</v>
      </c>
      <c r="M38" s="46" t="s">
        <v>420</v>
      </c>
      <c r="P38" s="189"/>
      <c r="Q38" s="202"/>
      <c r="R38" s="202"/>
      <c r="S38" s="165"/>
      <c r="W38" s="202"/>
      <c r="X38" s="165"/>
      <c r="AB38" s="189"/>
      <c r="AC38" s="190"/>
      <c r="AD38" s="167" t="s">
        <v>163</v>
      </c>
      <c r="AE38" s="168"/>
      <c r="AF38" s="168"/>
      <c r="AG38" s="169"/>
      <c r="AH38" s="170"/>
      <c r="AI38" s="171"/>
    </row>
    <row r="39" spans="2:35" ht="14.25" customHeight="1">
      <c r="B39" s="426"/>
      <c r="C39" s="258"/>
      <c r="D39" s="427"/>
      <c r="E39" s="574"/>
      <c r="F39" s="575"/>
      <c r="G39" s="575"/>
      <c r="H39" s="575"/>
      <c r="I39" s="575"/>
      <c r="J39" s="575"/>
      <c r="K39" s="654"/>
      <c r="L39" s="203"/>
      <c r="M39" s="46" t="s">
        <v>423</v>
      </c>
      <c r="Q39" s="685"/>
      <c r="R39" s="685"/>
      <c r="S39" s="685"/>
      <c r="T39" s="685"/>
      <c r="U39" s="685"/>
      <c r="V39" s="685"/>
      <c r="W39" s="685"/>
      <c r="X39" s="685"/>
      <c r="Y39" s="685"/>
      <c r="Z39" s="685"/>
      <c r="AA39" s="685"/>
      <c r="AB39" s="685"/>
      <c r="AC39" s="190" t="s">
        <v>10</v>
      </c>
      <c r="AD39" s="204" t="s">
        <v>163</v>
      </c>
      <c r="AE39" s="168"/>
      <c r="AF39" s="168"/>
      <c r="AG39" s="169"/>
      <c r="AH39" s="170"/>
      <c r="AI39" s="171"/>
    </row>
    <row r="40" spans="2:35" ht="20.100000000000001" customHeight="1">
      <c r="B40" s="426"/>
      <c r="C40" s="258"/>
      <c r="D40" s="427"/>
      <c r="E40" s="674" t="s">
        <v>263</v>
      </c>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6"/>
    </row>
    <row r="41" spans="2:35" ht="14.1" customHeight="1">
      <c r="B41" s="426"/>
      <c r="C41" s="258"/>
      <c r="D41" s="427"/>
      <c r="E41" s="590" t="s">
        <v>264</v>
      </c>
      <c r="F41" s="591"/>
      <c r="G41" s="591"/>
      <c r="H41" s="591"/>
      <c r="I41" s="591"/>
      <c r="J41" s="591"/>
      <c r="K41" s="655"/>
      <c r="L41" s="247" t="str">
        <f>IF(L35="■","■","□")</f>
        <v>□</v>
      </c>
      <c r="M41" s="163" t="s">
        <v>164</v>
      </c>
      <c r="N41" s="163"/>
      <c r="O41" s="163"/>
      <c r="P41" s="163"/>
      <c r="Q41" s="163"/>
      <c r="R41" s="163"/>
      <c r="S41" s="163"/>
      <c r="T41" s="163"/>
      <c r="U41" s="163"/>
      <c r="V41" s="163"/>
      <c r="W41" s="163"/>
      <c r="X41" s="163"/>
      <c r="Y41" s="163"/>
      <c r="Z41" s="163"/>
      <c r="AA41" s="163"/>
      <c r="AB41" s="163"/>
      <c r="AC41" s="248"/>
      <c r="AD41" s="164" t="s">
        <v>8</v>
      </c>
      <c r="AE41" s="168" t="s">
        <v>265</v>
      </c>
      <c r="AF41" s="168"/>
      <c r="AG41" s="169"/>
      <c r="AI41" s="209"/>
    </row>
    <row r="42" spans="2:35" ht="14.1" customHeight="1">
      <c r="B42" s="217"/>
      <c r="C42" s="218"/>
      <c r="D42" s="219"/>
      <c r="E42" s="656"/>
      <c r="F42" s="641"/>
      <c r="G42" s="641"/>
      <c r="H42" s="641"/>
      <c r="I42" s="641"/>
      <c r="J42" s="641"/>
      <c r="K42" s="657"/>
      <c r="L42" s="206"/>
      <c r="M42" s="207"/>
      <c r="N42" s="207"/>
      <c r="O42" s="207"/>
      <c r="P42" s="207"/>
      <c r="Q42" s="207"/>
      <c r="R42" s="207"/>
      <c r="S42" s="207"/>
      <c r="T42" s="207"/>
      <c r="U42" s="207"/>
      <c r="V42" s="249"/>
      <c r="W42" s="250"/>
      <c r="X42" s="250"/>
      <c r="Y42" s="250"/>
      <c r="Z42" s="250"/>
      <c r="AA42" s="250"/>
      <c r="AB42" s="250"/>
      <c r="AC42" s="251"/>
      <c r="AD42" s="167" t="s">
        <v>163</v>
      </c>
      <c r="AE42" s="168" t="s">
        <v>165</v>
      </c>
      <c r="AF42" s="168"/>
      <c r="AG42" s="169"/>
      <c r="AH42" s="170"/>
      <c r="AI42" s="171"/>
    </row>
    <row r="43" spans="2:35" ht="14.1" customHeight="1">
      <c r="B43" s="217"/>
      <c r="C43" s="218"/>
      <c r="D43" s="252"/>
      <c r="E43" s="659" t="s">
        <v>162</v>
      </c>
      <c r="F43" s="660"/>
      <c r="G43" s="660"/>
      <c r="H43" s="660"/>
      <c r="I43" s="660"/>
      <c r="J43" s="660"/>
      <c r="K43" s="661"/>
      <c r="L43" s="247" t="str">
        <f>IF(L35="■","■","□")</f>
        <v>□</v>
      </c>
      <c r="M43" s="163" t="s">
        <v>164</v>
      </c>
      <c r="N43" s="163"/>
      <c r="O43" s="163"/>
      <c r="P43" s="163"/>
      <c r="Q43" s="163"/>
      <c r="R43" s="163"/>
      <c r="S43" s="163"/>
      <c r="T43" s="163"/>
      <c r="U43" s="163"/>
      <c r="V43" s="163"/>
      <c r="W43" s="163"/>
      <c r="X43" s="163"/>
      <c r="Y43" s="163"/>
      <c r="Z43" s="163"/>
      <c r="AA43" s="163"/>
      <c r="AB43" s="163"/>
      <c r="AC43" s="248"/>
      <c r="AD43" s="164" t="s">
        <v>8</v>
      </c>
      <c r="AE43" s="197"/>
      <c r="AF43" s="197"/>
      <c r="AG43" s="198"/>
      <c r="AH43" s="170"/>
      <c r="AI43" s="171"/>
    </row>
    <row r="44" spans="2:35" ht="14.1" customHeight="1">
      <c r="B44" s="217"/>
      <c r="C44" s="218"/>
      <c r="D44" s="252"/>
      <c r="E44" s="662"/>
      <c r="F44" s="663"/>
      <c r="G44" s="663"/>
      <c r="H44" s="663"/>
      <c r="I44" s="663"/>
      <c r="J44" s="663"/>
      <c r="K44" s="664"/>
      <c r="L44" s="229"/>
      <c r="O44" s="255"/>
      <c r="AC44" s="166"/>
      <c r="AD44" s="167" t="s">
        <v>8</v>
      </c>
      <c r="AE44" s="168"/>
      <c r="AF44" s="168"/>
      <c r="AG44" s="169"/>
      <c r="AH44" s="170"/>
      <c r="AI44" s="171"/>
    </row>
    <row r="45" spans="2:35" ht="14.1" customHeight="1">
      <c r="B45" s="217"/>
      <c r="C45" s="218"/>
      <c r="D45" s="252"/>
      <c r="E45" s="253"/>
      <c r="F45" s="218"/>
      <c r="G45" s="218"/>
      <c r="H45" s="218"/>
      <c r="I45" s="218"/>
      <c r="J45" s="218"/>
      <c r="K45" s="254"/>
      <c r="L45" s="229"/>
      <c r="O45" s="255"/>
      <c r="AC45" s="166"/>
      <c r="AD45" s="167" t="s">
        <v>8</v>
      </c>
      <c r="AE45" s="168"/>
      <c r="AF45" s="168"/>
      <c r="AG45" s="169"/>
      <c r="AH45" s="170"/>
      <c r="AI45" s="171"/>
    </row>
    <row r="46" spans="2:35" ht="14.1" customHeight="1">
      <c r="B46" s="256"/>
      <c r="C46" s="200"/>
      <c r="D46" s="252"/>
      <c r="E46" s="659" t="s">
        <v>266</v>
      </c>
      <c r="F46" s="665"/>
      <c r="G46" s="665"/>
      <c r="H46" s="665"/>
      <c r="I46" s="665"/>
      <c r="J46" s="665"/>
      <c r="K46" s="666"/>
      <c r="L46" s="247" t="str">
        <f>IF(L35="■","■","□")</f>
        <v>□</v>
      </c>
      <c r="M46" s="163" t="s">
        <v>164</v>
      </c>
      <c r="N46" s="163"/>
      <c r="O46" s="163"/>
      <c r="P46" s="163"/>
      <c r="Q46" s="163"/>
      <c r="R46" s="163"/>
      <c r="S46" s="163"/>
      <c r="T46" s="163"/>
      <c r="U46" s="163"/>
      <c r="V46" s="163"/>
      <c r="W46" s="163"/>
      <c r="X46" s="163"/>
      <c r="Y46" s="163"/>
      <c r="Z46" s="163"/>
      <c r="AA46" s="163"/>
      <c r="AB46" s="163"/>
      <c r="AC46" s="248"/>
      <c r="AD46" s="164" t="s">
        <v>8</v>
      </c>
      <c r="AE46" s="197" t="s">
        <v>252</v>
      </c>
      <c r="AF46" s="197"/>
      <c r="AG46" s="198"/>
      <c r="AH46" s="170"/>
      <c r="AI46" s="171"/>
    </row>
    <row r="47" spans="2:35" ht="14.1" customHeight="1">
      <c r="B47" s="256"/>
      <c r="C47" s="200"/>
      <c r="D47" s="252"/>
      <c r="E47" s="667"/>
      <c r="F47" s="668"/>
      <c r="G47" s="668"/>
      <c r="H47" s="668"/>
      <c r="I47" s="668"/>
      <c r="J47" s="668"/>
      <c r="K47" s="669"/>
      <c r="L47" s="201"/>
      <c r="AC47" s="166"/>
      <c r="AD47" s="167" t="s">
        <v>8</v>
      </c>
      <c r="AE47" s="168" t="s">
        <v>165</v>
      </c>
      <c r="AF47" s="168"/>
      <c r="AG47" s="169"/>
      <c r="AH47" s="170"/>
      <c r="AI47" s="171"/>
    </row>
    <row r="48" spans="2:35" ht="14.1" customHeight="1">
      <c r="B48" s="256"/>
      <c r="C48" s="200"/>
      <c r="D48" s="252"/>
      <c r="E48" s="257"/>
      <c r="F48" s="258"/>
      <c r="G48" s="258"/>
      <c r="H48" s="258"/>
      <c r="I48" s="258"/>
      <c r="J48" s="258"/>
      <c r="K48" s="259"/>
      <c r="L48" s="201"/>
      <c r="AC48" s="166"/>
      <c r="AD48" s="167" t="s">
        <v>8</v>
      </c>
      <c r="AE48" s="168"/>
      <c r="AF48" s="168"/>
      <c r="AG48" s="169"/>
      <c r="AH48" s="170"/>
      <c r="AI48" s="171"/>
    </row>
    <row r="49" spans="2:35" ht="14.1" customHeight="1">
      <c r="B49" s="260"/>
      <c r="D49" s="252"/>
      <c r="E49" s="659" t="s">
        <v>267</v>
      </c>
      <c r="F49" s="665"/>
      <c r="G49" s="665"/>
      <c r="H49" s="665"/>
      <c r="I49" s="665"/>
      <c r="J49" s="665"/>
      <c r="K49" s="666"/>
      <c r="L49" s="247" t="str">
        <f>IF(L35="■","■","□")</f>
        <v>□</v>
      </c>
      <c r="M49" s="163" t="s">
        <v>164</v>
      </c>
      <c r="N49" s="163"/>
      <c r="O49" s="163"/>
      <c r="P49" s="163"/>
      <c r="Q49" s="163"/>
      <c r="R49" s="163"/>
      <c r="S49" s="163"/>
      <c r="T49" s="163"/>
      <c r="U49" s="163"/>
      <c r="V49" s="163"/>
      <c r="W49" s="163"/>
      <c r="X49" s="163"/>
      <c r="Y49" s="163"/>
      <c r="Z49" s="163"/>
      <c r="AA49" s="163"/>
      <c r="AB49" s="163"/>
      <c r="AC49" s="248"/>
      <c r="AD49" s="164" t="s">
        <v>8</v>
      </c>
      <c r="AE49" s="197" t="s">
        <v>166</v>
      </c>
      <c r="AF49" s="197"/>
      <c r="AG49" s="198"/>
      <c r="AH49" s="170"/>
      <c r="AI49" s="171"/>
    </row>
    <row r="50" spans="2:35" ht="14.1" customHeight="1">
      <c r="B50" s="260"/>
      <c r="D50" s="252"/>
      <c r="E50" s="667"/>
      <c r="F50" s="668"/>
      <c r="G50" s="668"/>
      <c r="H50" s="668"/>
      <c r="I50" s="668"/>
      <c r="J50" s="668"/>
      <c r="K50" s="669"/>
      <c r="L50" s="201"/>
      <c r="AC50" s="166"/>
      <c r="AD50" s="167" t="s">
        <v>163</v>
      </c>
      <c r="AE50" s="168"/>
      <c r="AF50" s="168"/>
      <c r="AG50" s="169"/>
      <c r="AH50" s="170"/>
      <c r="AI50" s="171"/>
    </row>
    <row r="51" spans="2:35" ht="14.1" customHeight="1">
      <c r="B51" s="260"/>
      <c r="D51" s="252"/>
      <c r="E51" s="261"/>
      <c r="F51" s="262"/>
      <c r="G51" s="262"/>
      <c r="H51" s="262"/>
      <c r="I51" s="262"/>
      <c r="J51" s="262"/>
      <c r="K51" s="263"/>
      <c r="L51" s="264"/>
      <c r="M51" s="265"/>
      <c r="N51" s="265"/>
      <c r="O51" s="265"/>
      <c r="P51" s="265"/>
      <c r="Q51" s="265"/>
      <c r="R51" s="265"/>
      <c r="S51" s="265"/>
      <c r="T51" s="265"/>
      <c r="U51" s="265"/>
      <c r="V51" s="265"/>
      <c r="W51" s="265"/>
      <c r="X51" s="265"/>
      <c r="Y51" s="265"/>
      <c r="Z51" s="265"/>
      <c r="AA51" s="265"/>
      <c r="AB51" s="265"/>
      <c r="AC51" s="266"/>
      <c r="AD51" s="167" t="s">
        <v>8</v>
      </c>
      <c r="AE51" s="267"/>
      <c r="AF51" s="267"/>
      <c r="AG51" s="268"/>
      <c r="AH51" s="170"/>
      <c r="AI51" s="171"/>
    </row>
    <row r="52" spans="2:35" ht="14.1" customHeight="1">
      <c r="B52" s="260"/>
      <c r="D52" s="252"/>
      <c r="E52" s="662" t="s">
        <v>268</v>
      </c>
      <c r="F52" s="663"/>
      <c r="G52" s="663"/>
      <c r="H52" s="663"/>
      <c r="I52" s="663"/>
      <c r="J52" s="663"/>
      <c r="K52" s="664"/>
      <c r="L52" s="201" t="str">
        <f>IF(L35="■","■","□")</f>
        <v>□</v>
      </c>
      <c r="M52" s="46" t="s">
        <v>164</v>
      </c>
      <c r="AC52" s="166"/>
      <c r="AD52" s="164" t="s">
        <v>8</v>
      </c>
      <c r="AE52" s="168" t="s">
        <v>12</v>
      </c>
      <c r="AF52" s="168"/>
      <c r="AG52" s="169"/>
      <c r="AH52" s="170"/>
      <c r="AI52" s="171"/>
    </row>
    <row r="53" spans="2:35" ht="14.1" customHeight="1">
      <c r="B53" s="260"/>
      <c r="D53" s="252"/>
      <c r="E53" s="662"/>
      <c r="F53" s="663"/>
      <c r="G53" s="663"/>
      <c r="H53" s="663"/>
      <c r="I53" s="663"/>
      <c r="J53" s="663"/>
      <c r="K53" s="664"/>
      <c r="L53" s="201"/>
      <c r="AC53" s="166"/>
      <c r="AD53" s="167" t="s">
        <v>8</v>
      </c>
      <c r="AE53" s="168" t="s">
        <v>165</v>
      </c>
      <c r="AF53" s="168"/>
      <c r="AG53" s="169"/>
      <c r="AH53" s="170"/>
      <c r="AI53" s="171"/>
    </row>
    <row r="54" spans="2:35" ht="14.1" customHeight="1">
      <c r="B54" s="260"/>
      <c r="D54" s="252"/>
      <c r="E54" s="269"/>
      <c r="F54" s="270"/>
      <c r="G54" s="270"/>
      <c r="H54" s="270"/>
      <c r="I54" s="270"/>
      <c r="J54" s="270"/>
      <c r="K54" s="271"/>
      <c r="L54" s="201"/>
      <c r="AC54" s="166"/>
      <c r="AD54" s="167" t="s">
        <v>8</v>
      </c>
      <c r="AE54" s="168"/>
      <c r="AF54" s="168"/>
      <c r="AG54" s="169"/>
      <c r="AH54" s="170"/>
      <c r="AI54" s="171"/>
    </row>
    <row r="55" spans="2:35" ht="14.1" customHeight="1">
      <c r="B55" s="260"/>
      <c r="D55" s="252"/>
      <c r="E55" s="670" t="s">
        <v>269</v>
      </c>
      <c r="F55" s="660"/>
      <c r="G55" s="660"/>
      <c r="H55" s="660"/>
      <c r="I55" s="660"/>
      <c r="J55" s="660"/>
      <c r="K55" s="661"/>
      <c r="L55" s="247" t="str">
        <f>IF(L35="■","■","□")</f>
        <v>□</v>
      </c>
      <c r="M55" s="163" t="s">
        <v>164</v>
      </c>
      <c r="N55" s="173"/>
      <c r="O55" s="173"/>
      <c r="P55" s="173"/>
      <c r="Q55" s="173"/>
      <c r="R55" s="173"/>
      <c r="S55" s="272"/>
      <c r="T55" s="163"/>
      <c r="U55" s="173"/>
      <c r="V55" s="173"/>
      <c r="W55" s="173"/>
      <c r="X55" s="173"/>
      <c r="Y55" s="173"/>
      <c r="Z55" s="173"/>
      <c r="AA55" s="173"/>
      <c r="AB55" s="173"/>
      <c r="AC55" s="248"/>
      <c r="AD55" s="164" t="s">
        <v>8</v>
      </c>
      <c r="AE55" s="197" t="s">
        <v>252</v>
      </c>
      <c r="AF55" s="197"/>
      <c r="AG55" s="198"/>
      <c r="AH55" s="170"/>
      <c r="AI55" s="171"/>
    </row>
    <row r="56" spans="2:35" ht="14.1" customHeight="1">
      <c r="B56" s="260"/>
      <c r="D56" s="252"/>
      <c r="E56" s="662"/>
      <c r="F56" s="663"/>
      <c r="G56" s="663"/>
      <c r="H56" s="663"/>
      <c r="I56" s="663"/>
      <c r="J56" s="663"/>
      <c r="K56" s="664"/>
      <c r="L56" s="201"/>
      <c r="N56" s="189"/>
      <c r="O56" s="189"/>
      <c r="P56" s="189"/>
      <c r="Q56" s="189"/>
      <c r="R56" s="189"/>
      <c r="S56" s="189"/>
      <c r="T56" s="189"/>
      <c r="U56" s="189"/>
      <c r="V56" s="189"/>
      <c r="W56" s="189"/>
      <c r="X56" s="189"/>
      <c r="Y56" s="189"/>
      <c r="Z56" s="189"/>
      <c r="AA56" s="189"/>
      <c r="AB56" s="189"/>
      <c r="AC56" s="166"/>
      <c r="AD56" s="167" t="s">
        <v>163</v>
      </c>
      <c r="AE56" s="168" t="s">
        <v>165</v>
      </c>
      <c r="AF56" s="168"/>
      <c r="AG56" s="169"/>
      <c r="AH56" s="170"/>
      <c r="AI56" s="171"/>
    </row>
    <row r="57" spans="2:35" ht="14.1" customHeight="1">
      <c r="B57" s="260"/>
      <c r="D57" s="252"/>
      <c r="E57" s="253"/>
      <c r="F57" s="218"/>
      <c r="G57" s="218"/>
      <c r="H57" s="218"/>
      <c r="I57" s="218"/>
      <c r="J57" s="218"/>
      <c r="K57" s="254"/>
      <c r="L57" s="201"/>
      <c r="N57" s="189"/>
      <c r="O57" s="189"/>
      <c r="P57" s="189"/>
      <c r="Q57" s="189"/>
      <c r="R57" s="189"/>
      <c r="S57" s="189"/>
      <c r="T57" s="189"/>
      <c r="U57" s="189"/>
      <c r="V57" s="189"/>
      <c r="W57" s="189"/>
      <c r="X57" s="189"/>
      <c r="Y57" s="189"/>
      <c r="Z57" s="189"/>
      <c r="AA57" s="189"/>
      <c r="AB57" s="189"/>
      <c r="AC57" s="166"/>
      <c r="AD57" s="167" t="s">
        <v>8</v>
      </c>
      <c r="AE57" s="267"/>
      <c r="AF57" s="168"/>
      <c r="AG57" s="169"/>
      <c r="AH57" s="170"/>
      <c r="AI57" s="171"/>
    </row>
    <row r="58" spans="2:35" ht="14.1" customHeight="1">
      <c r="B58" s="260"/>
      <c r="D58" s="252"/>
      <c r="E58" s="670" t="s">
        <v>270</v>
      </c>
      <c r="F58" s="660"/>
      <c r="G58" s="660"/>
      <c r="H58" s="660"/>
      <c r="I58" s="660"/>
      <c r="J58" s="660"/>
      <c r="K58" s="661"/>
      <c r="L58" s="247" t="str">
        <f>IF(L35="■","■","□")</f>
        <v>□</v>
      </c>
      <c r="M58" s="163" t="s">
        <v>164</v>
      </c>
      <c r="N58" s="163"/>
      <c r="O58" s="163"/>
      <c r="P58" s="163"/>
      <c r="Q58" s="163"/>
      <c r="R58" s="163"/>
      <c r="S58" s="163"/>
      <c r="T58" s="163"/>
      <c r="U58" s="163"/>
      <c r="V58" s="163"/>
      <c r="W58" s="163"/>
      <c r="X58" s="163"/>
      <c r="Y58" s="163"/>
      <c r="Z58" s="163"/>
      <c r="AA58" s="163"/>
      <c r="AB58" s="163"/>
      <c r="AC58" s="248"/>
      <c r="AD58" s="164" t="s">
        <v>8</v>
      </c>
      <c r="AE58" s="168" t="s">
        <v>166</v>
      </c>
      <c r="AF58" s="197"/>
      <c r="AG58" s="198"/>
      <c r="AH58" s="273"/>
      <c r="AI58" s="274"/>
    </row>
    <row r="59" spans="2:35" ht="14.1" customHeight="1">
      <c r="B59" s="260"/>
      <c r="D59" s="252"/>
      <c r="E59" s="662"/>
      <c r="F59" s="663"/>
      <c r="G59" s="663"/>
      <c r="H59" s="663"/>
      <c r="I59" s="663"/>
      <c r="J59" s="663"/>
      <c r="K59" s="664"/>
      <c r="L59" s="229"/>
      <c r="AC59" s="166"/>
      <c r="AD59" s="167" t="s">
        <v>163</v>
      </c>
      <c r="AE59" s="168" t="s">
        <v>165</v>
      </c>
      <c r="AF59" s="168"/>
      <c r="AG59" s="169"/>
      <c r="AH59" s="273"/>
      <c r="AI59" s="274"/>
    </row>
    <row r="60" spans="2:35" ht="14.1" customHeight="1">
      <c r="B60" s="260"/>
      <c r="D60" s="252"/>
      <c r="E60" s="671"/>
      <c r="F60" s="672"/>
      <c r="G60" s="672"/>
      <c r="H60" s="672"/>
      <c r="I60" s="672"/>
      <c r="J60" s="672"/>
      <c r="K60" s="673"/>
      <c r="L60" s="203"/>
      <c r="M60" s="265"/>
      <c r="N60" s="265"/>
      <c r="O60" s="265"/>
      <c r="P60" s="265"/>
      <c r="Q60" s="265"/>
      <c r="R60" s="265"/>
      <c r="S60" s="265"/>
      <c r="T60" s="265"/>
      <c r="U60" s="265"/>
      <c r="V60" s="265"/>
      <c r="W60" s="265"/>
      <c r="X60" s="265"/>
      <c r="Y60" s="265"/>
      <c r="Z60" s="265"/>
      <c r="AA60" s="265"/>
      <c r="AB60" s="265"/>
      <c r="AC60" s="266"/>
      <c r="AD60" s="275" t="s">
        <v>163</v>
      </c>
      <c r="AE60" s="168"/>
      <c r="AF60" s="267"/>
      <c r="AG60" s="268"/>
      <c r="AH60" s="273"/>
      <c r="AI60" s="274"/>
    </row>
    <row r="61" spans="2:35" ht="14.1" customHeight="1">
      <c r="B61" s="260"/>
      <c r="D61" s="252"/>
      <c r="E61" s="590" t="s">
        <v>271</v>
      </c>
      <c r="F61" s="591"/>
      <c r="G61" s="591"/>
      <c r="H61" s="591"/>
      <c r="I61" s="591"/>
      <c r="J61" s="591"/>
      <c r="K61" s="655"/>
      <c r="L61" s="247" t="str">
        <f>IF(L35="■","■","□")</f>
        <v>□</v>
      </c>
      <c r="M61" s="163" t="s">
        <v>164</v>
      </c>
      <c r="N61" s="163"/>
      <c r="O61" s="163"/>
      <c r="P61" s="163"/>
      <c r="Q61" s="163"/>
      <c r="R61" s="163"/>
      <c r="S61" s="163"/>
      <c r="T61" s="163"/>
      <c r="U61" s="163"/>
      <c r="V61" s="163"/>
      <c r="W61" s="163"/>
      <c r="X61" s="163"/>
      <c r="Y61" s="163"/>
      <c r="Z61" s="163"/>
      <c r="AA61" s="163"/>
      <c r="AB61" s="163"/>
      <c r="AC61" s="248"/>
      <c r="AD61" s="164" t="s">
        <v>8</v>
      </c>
      <c r="AE61" s="197" t="s">
        <v>12</v>
      </c>
      <c r="AF61" s="168"/>
      <c r="AG61" s="169"/>
      <c r="AH61" s="273"/>
      <c r="AI61" s="274"/>
    </row>
    <row r="62" spans="2:35" ht="14.1" customHeight="1">
      <c r="B62" s="260"/>
      <c r="D62" s="252"/>
      <c r="E62" s="656"/>
      <c r="F62" s="641"/>
      <c r="G62" s="641"/>
      <c r="H62" s="641"/>
      <c r="I62" s="641"/>
      <c r="J62" s="641"/>
      <c r="K62" s="657"/>
      <c r="L62" s="229"/>
      <c r="AC62" s="166"/>
      <c r="AD62" s="167" t="s">
        <v>163</v>
      </c>
      <c r="AE62" s="168" t="s">
        <v>165</v>
      </c>
      <c r="AF62" s="168"/>
      <c r="AG62" s="169"/>
      <c r="AH62" s="273"/>
      <c r="AI62" s="274"/>
    </row>
    <row r="63" spans="2:35" ht="14.1" customHeight="1" thickBot="1">
      <c r="B63" s="276"/>
      <c r="C63" s="160"/>
      <c r="D63" s="277"/>
      <c r="E63" s="593"/>
      <c r="F63" s="594"/>
      <c r="G63" s="594"/>
      <c r="H63" s="594"/>
      <c r="I63" s="594"/>
      <c r="J63" s="594"/>
      <c r="K63" s="658"/>
      <c r="L63" s="233"/>
      <c r="M63" s="160"/>
      <c r="N63" s="160"/>
      <c r="O63" s="160"/>
      <c r="P63" s="160"/>
      <c r="Q63" s="160"/>
      <c r="R63" s="160"/>
      <c r="S63" s="160"/>
      <c r="T63" s="160"/>
      <c r="U63" s="160"/>
      <c r="V63" s="160"/>
      <c r="W63" s="160"/>
      <c r="X63" s="160"/>
      <c r="Y63" s="160"/>
      <c r="Z63" s="160"/>
      <c r="AA63" s="160"/>
      <c r="AB63" s="160"/>
      <c r="AC63" s="278"/>
      <c r="AD63" s="234" t="s">
        <v>163</v>
      </c>
      <c r="AE63" s="238" t="s">
        <v>166</v>
      </c>
      <c r="AF63" s="238"/>
      <c r="AG63" s="239"/>
      <c r="AH63" s="279"/>
      <c r="AI63" s="280"/>
    </row>
    <row r="64" spans="2:35" ht="17.25" customHeight="1">
      <c r="AD64" s="428"/>
      <c r="AE64" s="428"/>
      <c r="AF64" s="428"/>
      <c r="AG64" s="428"/>
    </row>
  </sheetData>
  <sheetProtection algorithmName="SHA-512" hashValue="tOTOBX5/sykSgNuYlPP6Uk8jUw9l7SGc6EXhQQBgtnmcyYD1sAPOZPnTpTVk8MVeN6kn6tie6ePStvfUcawW2A==" saltValue="OWksqc6bDVgdNyuCMIH5Yg==" spinCount="100000" sheet="1" formatCells="0" selectLockedCells="1"/>
  <mergeCells count="44">
    <mergeCell ref="B3:F3"/>
    <mergeCell ref="G3:AI3"/>
    <mergeCell ref="B4:F4"/>
    <mergeCell ref="G4:AI4"/>
    <mergeCell ref="B6:D7"/>
    <mergeCell ref="E6:G7"/>
    <mergeCell ref="H6:AG6"/>
    <mergeCell ref="AH6:AI7"/>
    <mergeCell ref="H7:K7"/>
    <mergeCell ref="L7:AC7"/>
    <mergeCell ref="AD7:AG7"/>
    <mergeCell ref="AK7:AN7"/>
    <mergeCell ref="B8:D14"/>
    <mergeCell ref="E8:K9"/>
    <mergeCell ref="M8:Q8"/>
    <mergeCell ref="E10:K12"/>
    <mergeCell ref="E13:K14"/>
    <mergeCell ref="M13:R13"/>
    <mergeCell ref="E40:AI40"/>
    <mergeCell ref="E41:K42"/>
    <mergeCell ref="T13:Y13"/>
    <mergeCell ref="R14:AB14"/>
    <mergeCell ref="E20:AI20"/>
    <mergeCell ref="E21:K21"/>
    <mergeCell ref="E23:K24"/>
    <mergeCell ref="Q19:AB19"/>
    <mergeCell ref="Q39:AB39"/>
    <mergeCell ref="E25:K28"/>
    <mergeCell ref="E29:AI29"/>
    <mergeCell ref="E30:K31"/>
    <mergeCell ref="E32:K34"/>
    <mergeCell ref="E61:K63"/>
    <mergeCell ref="E43:K44"/>
    <mergeCell ref="E46:K47"/>
    <mergeCell ref="E49:K50"/>
    <mergeCell ref="E52:K53"/>
    <mergeCell ref="E55:K56"/>
    <mergeCell ref="E58:K60"/>
    <mergeCell ref="B17:D17"/>
    <mergeCell ref="B15:D16"/>
    <mergeCell ref="B37:D37"/>
    <mergeCell ref="B35:D36"/>
    <mergeCell ref="M33:O34"/>
    <mergeCell ref="E35:K39"/>
  </mergeCells>
  <phoneticPr fontId="2"/>
  <conditionalFormatting sqref="E30:AC34">
    <cfRule type="expression" dxfId="10" priority="9">
      <formula>$L$15="■"</formula>
    </cfRule>
  </conditionalFormatting>
  <conditionalFormatting sqref="E21:AC26 E28:AC28 E27:L27 N27:AC27">
    <cfRule type="expression" dxfId="9" priority="8">
      <formula>OR($L$16="■",$L$17="■")</formula>
    </cfRule>
  </conditionalFormatting>
  <conditionalFormatting sqref="E41:AC63">
    <cfRule type="expression" dxfId="8" priority="7">
      <formula>OR($L$36="■",$L$37="■")</formula>
    </cfRule>
  </conditionalFormatting>
  <conditionalFormatting sqref="E25:AC26 E12:AC12 E10:K11 E28:AC28 E27:L27 N27:AC27 M10:AC10 M11:AB11">
    <cfRule type="expression" dxfId="7" priority="6">
      <formula>#REF!="■"</formula>
    </cfRule>
  </conditionalFormatting>
  <conditionalFormatting sqref="L10:L11">
    <cfRule type="expression" dxfId="6" priority="5">
      <formula>#REF!="■"</formula>
    </cfRule>
  </conditionalFormatting>
  <conditionalFormatting sqref="M27">
    <cfRule type="expression" dxfId="5" priority="4">
      <formula>OR($L$16="■",$L$17="■")</formula>
    </cfRule>
  </conditionalFormatting>
  <conditionalFormatting sqref="M27">
    <cfRule type="expression" dxfId="4" priority="3">
      <formula>#REF!="■"</formula>
    </cfRule>
  </conditionalFormatting>
  <conditionalFormatting sqref="B17">
    <cfRule type="cellIs" dxfId="3" priority="2" stopIfTrue="1" operator="equal">
      <formula>"選択"</formula>
    </cfRule>
  </conditionalFormatting>
  <conditionalFormatting sqref="B37">
    <cfRule type="cellIs" dxfId="2" priority="1" stopIfTrue="1" operator="equal">
      <formula>"選択"</formula>
    </cfRule>
  </conditionalFormatting>
  <dataValidations count="6">
    <dataValidation type="list" allowBlank="1" showInputMessage="1" showErrorMessage="1" prompt="緩和措置を適用_x000a_する場合のみ_x000a_選択します。_x000a_" sqref="P33:P34" xr:uid="{FB467AF4-AC45-4A01-8FD0-54FD3FDBE8F8}">
      <formula1>"■,□"</formula1>
    </dataValidation>
    <dataValidation allowBlank="1" showInputMessage="1" sqref="N35:P37" xr:uid="{66C7EF3E-532B-4D8E-9AA8-0D35B037FC5D}"/>
    <dataValidation type="list" allowBlank="1" showInputMessage="1" showErrorMessage="1" sqref="L17:L18 AD21:AD28 L30:L32 AD41:AD63 AD30:AD39 M26:M27 L15 L35 L37:L38 L10:L11 AD3:AD19" xr:uid="{C47D08DF-47F9-42B8-A22B-AA54748302F1}">
      <formula1>"■,□"</formula1>
    </dataValidation>
    <dataValidation type="list" allowBlank="1" showInputMessage="1" showErrorMessage="1" sqref="M8:Q8" xr:uid="{7F98F2F8-ABAF-4BEB-BE13-D8976A5D9C67}">
      <formula1>地域の区分</formula1>
    </dataValidation>
    <dataValidation type="list" allowBlank="1" showInputMessage="1" showErrorMessage="1" sqref="AC35:AC37" xr:uid="{12C243B1-09F5-47A2-AA74-3CE657FB496E}">
      <formula1>#REF!</formula1>
    </dataValidation>
    <dataValidation type="list" allowBlank="1" sqref="Q19 Q39" xr:uid="{53366F8F-77B8-4EAF-A7A8-A016CDE4DB84}">
      <formula1>共同集計表</formula1>
    </dataValidation>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Ｐ明朝,標準"&amp;10（第3面）</oddHeader>
    <oddFooter>&amp;L&amp;"Meiryo UI,標準"&amp;9ＨＰJ-351-14　(Ver.20250401）&amp;R&amp;"Meiryo UI,標準"&amp;9Copyright 2013-2025 Houseplus Corporation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11D3DF6-174F-43BF-A452-30AB116158EE}">
          <x14:formula1>
            <xm:f>master!$N$5:$N$11</xm:f>
          </x14:formula1>
          <xm:sqref>M13:R13</xm:sqref>
        </x14:dataValidation>
        <x14:dataValidation type="list" allowBlank="1" showInputMessage="1" showErrorMessage="1" xr:uid="{3D63B1F3-7B60-4DFA-B0BA-3105F3DE9186}">
          <x14:formula1>
            <xm:f>master!$P$5:$P$9</xm:f>
          </x14:formula1>
          <xm:sqref>T13:Y13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sheetPr>
  <dimension ref="A1:BN51"/>
  <sheetViews>
    <sheetView showGridLines="0" view="pageBreakPreview" zoomScale="70" zoomScaleNormal="40" zoomScaleSheetLayoutView="70" zoomScalePageLayoutView="115" workbookViewId="0">
      <selection activeCell="G11" sqref="G11"/>
    </sheetView>
  </sheetViews>
  <sheetFormatPr defaultColWidth="2.875" defaultRowHeight="17.25" customHeight="1"/>
  <cols>
    <col min="1" max="3" width="2.875" style="22" customWidth="1"/>
    <col min="4" max="11" width="2.75" style="22" customWidth="1"/>
    <col min="12" max="18" width="2.875" style="22" customWidth="1"/>
    <col min="19" max="19" width="2.75" style="22" customWidth="1"/>
    <col min="20" max="22" width="2.875" style="22"/>
    <col min="23" max="23" width="2.875" style="22" customWidth="1"/>
    <col min="24" max="16384" width="2.875" style="22"/>
  </cols>
  <sheetData>
    <row r="1" spans="1:35" ht="18.75" customHeight="1">
      <c r="A1" s="408"/>
      <c r="B1" s="408"/>
      <c r="C1" s="340"/>
      <c r="D1" s="340"/>
      <c r="E1" s="340"/>
      <c r="F1" s="340"/>
      <c r="G1" s="340"/>
      <c r="H1" s="340"/>
      <c r="I1" s="340"/>
      <c r="J1" s="340"/>
      <c r="K1" s="340"/>
      <c r="L1" s="340"/>
      <c r="M1" s="340"/>
      <c r="N1" s="340"/>
      <c r="O1" s="340"/>
      <c r="P1" s="340"/>
      <c r="Q1" s="340"/>
      <c r="R1" s="340"/>
      <c r="S1" s="340"/>
      <c r="T1" s="340"/>
      <c r="U1" s="340"/>
      <c r="V1" s="409"/>
      <c r="W1" s="340"/>
      <c r="X1" s="340"/>
      <c r="Y1" s="340"/>
      <c r="Z1" s="340"/>
      <c r="AA1" s="340"/>
      <c r="AB1" s="340"/>
      <c r="AC1" s="340"/>
      <c r="AD1" s="340"/>
      <c r="AE1" s="340"/>
      <c r="AF1" s="340"/>
      <c r="AG1" s="409"/>
      <c r="AH1" s="23"/>
      <c r="AI1" s="23"/>
    </row>
    <row r="2" spans="1:35" ht="12.75" customHeight="1">
      <c r="A2" s="408"/>
      <c r="B2" s="408"/>
      <c r="C2" s="340"/>
      <c r="D2" s="340"/>
      <c r="E2" s="340"/>
      <c r="F2" s="340"/>
      <c r="G2" s="340"/>
      <c r="H2" s="340"/>
      <c r="I2" s="340"/>
      <c r="J2" s="340"/>
      <c r="K2" s="340"/>
      <c r="L2" s="340"/>
      <c r="M2" s="340"/>
      <c r="N2" s="340"/>
      <c r="O2" s="340"/>
      <c r="P2" s="340"/>
      <c r="Q2" s="340"/>
      <c r="R2" s="340"/>
      <c r="S2" s="340"/>
      <c r="T2" s="340"/>
      <c r="U2" s="340"/>
      <c r="V2" s="409"/>
      <c r="W2" s="340"/>
      <c r="X2" s="340"/>
      <c r="Y2" s="340"/>
      <c r="Z2" s="340"/>
      <c r="AA2" s="340"/>
      <c r="AB2" s="340"/>
      <c r="AC2" s="340"/>
      <c r="AD2" s="340"/>
      <c r="AE2" s="340"/>
      <c r="AF2" s="340"/>
      <c r="AG2" s="340"/>
    </row>
    <row r="3" spans="1:35" ht="12.75" customHeight="1">
      <c r="A3" s="408"/>
      <c r="B3" s="408"/>
      <c r="C3" s="340"/>
      <c r="D3" s="340"/>
      <c r="E3" s="340"/>
      <c r="F3" s="340"/>
      <c r="G3" s="340"/>
      <c r="H3" s="340"/>
      <c r="I3" s="340"/>
      <c r="J3" s="340"/>
      <c r="K3" s="340"/>
      <c r="L3" s="340"/>
      <c r="M3" s="340"/>
      <c r="N3" s="340"/>
      <c r="O3" s="340"/>
      <c r="P3" s="340"/>
      <c r="Q3" s="340"/>
      <c r="R3" s="340"/>
      <c r="S3" s="340"/>
      <c r="T3" s="340"/>
      <c r="U3" s="340"/>
      <c r="V3" s="409"/>
      <c r="W3" s="340"/>
      <c r="X3" s="340"/>
      <c r="Y3" s="340"/>
      <c r="Z3" s="340"/>
      <c r="AA3" s="340"/>
      <c r="AB3" s="340"/>
      <c r="AC3" s="340"/>
      <c r="AD3" s="340"/>
      <c r="AE3" s="340"/>
      <c r="AF3" s="340"/>
      <c r="AG3" s="340"/>
    </row>
    <row r="4" spans="1:35" ht="12.75" customHeight="1">
      <c r="A4" s="408"/>
      <c r="B4" s="408"/>
      <c r="C4" s="340"/>
      <c r="D4" s="340"/>
      <c r="E4" s="340"/>
      <c r="F4" s="340"/>
      <c r="G4" s="340"/>
      <c r="H4" s="340"/>
      <c r="I4" s="340"/>
      <c r="J4" s="340"/>
      <c r="K4" s="340"/>
      <c r="L4" s="340"/>
      <c r="M4" s="340"/>
      <c r="N4" s="340"/>
      <c r="O4" s="340"/>
      <c r="P4" s="340"/>
      <c r="Q4" s="340"/>
      <c r="R4" s="340"/>
      <c r="S4" s="340"/>
      <c r="T4" s="340"/>
      <c r="U4" s="340"/>
      <c r="V4" s="409"/>
      <c r="W4" s="340"/>
      <c r="X4" s="340"/>
      <c r="Y4" s="340"/>
      <c r="Z4" s="340"/>
      <c r="AA4" s="340"/>
      <c r="AB4" s="340"/>
      <c r="AC4" s="340"/>
      <c r="AD4" s="340"/>
      <c r="AE4" s="340"/>
      <c r="AF4" s="340"/>
      <c r="AG4" s="340"/>
    </row>
    <row r="5" spans="1:35" ht="23.25" customHeight="1">
      <c r="A5" s="772" t="s">
        <v>51</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38"/>
      <c r="AI5" s="38"/>
    </row>
    <row r="6" spans="1:35" ht="23.25" customHeight="1">
      <c r="A6" s="772" t="s">
        <v>50</v>
      </c>
      <c r="B6" s="772"/>
      <c r="C6" s="772"/>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38"/>
      <c r="AI6" s="38"/>
    </row>
    <row r="7" spans="1:35" ht="18.75" customHeight="1">
      <c r="A7" s="410"/>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24"/>
      <c r="AI7" s="24"/>
    </row>
    <row r="8" spans="1:35" ht="17.25" customHeight="1">
      <c r="A8" s="340"/>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row>
    <row r="9" spans="1:35" ht="17.25" customHeight="1">
      <c r="A9" s="340"/>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row>
    <row r="10" spans="1:35" ht="18" customHeight="1" thickBot="1">
      <c r="A10" s="340"/>
      <c r="B10" s="340"/>
      <c r="C10" s="340"/>
      <c r="D10" s="340"/>
      <c r="E10" s="340"/>
      <c r="F10" s="340"/>
      <c r="G10" s="340"/>
      <c r="H10" s="340"/>
      <c r="I10" s="340"/>
      <c r="J10" s="340"/>
      <c r="K10" s="340"/>
      <c r="L10" s="340"/>
      <c r="M10" s="340"/>
      <c r="N10" s="340"/>
      <c r="O10" s="291"/>
      <c r="P10" s="340"/>
      <c r="Q10" s="340"/>
      <c r="R10" s="340"/>
      <c r="S10" s="340"/>
      <c r="T10" s="340"/>
      <c r="U10" s="340"/>
      <c r="V10" s="340"/>
      <c r="W10" s="340"/>
      <c r="X10" s="340"/>
      <c r="Y10" s="291" t="s">
        <v>37</v>
      </c>
      <c r="Z10" s="340"/>
      <c r="AA10" s="340"/>
      <c r="AB10" s="340"/>
      <c r="AC10" s="340"/>
      <c r="AD10" s="340"/>
      <c r="AE10" s="340"/>
      <c r="AF10" s="340"/>
      <c r="AG10" s="340"/>
    </row>
    <row r="11" spans="1:35" ht="26.25" customHeight="1">
      <c r="A11" s="779" t="s">
        <v>41</v>
      </c>
      <c r="B11" s="780"/>
      <c r="C11" s="780"/>
      <c r="D11" s="780"/>
      <c r="E11" s="780"/>
      <c r="F11" s="780"/>
      <c r="G11" s="418" t="s">
        <v>8</v>
      </c>
      <c r="H11" s="419" t="s">
        <v>48</v>
      </c>
      <c r="I11" s="419"/>
      <c r="J11" s="419"/>
      <c r="K11" s="420"/>
      <c r="L11" s="420"/>
      <c r="M11" s="421" t="s">
        <v>8</v>
      </c>
      <c r="N11" s="420" t="s">
        <v>49</v>
      </c>
      <c r="O11" s="420"/>
      <c r="P11" s="420"/>
      <c r="Q11" s="420"/>
      <c r="R11" s="420"/>
      <c r="S11" s="420"/>
      <c r="T11" s="420"/>
      <c r="U11" s="420"/>
      <c r="V11" s="420"/>
      <c r="W11" s="420"/>
      <c r="X11" s="420"/>
      <c r="Y11" s="420"/>
      <c r="Z11" s="420"/>
      <c r="AA11" s="420"/>
      <c r="AB11" s="420"/>
      <c r="AC11" s="420"/>
      <c r="AD11" s="420"/>
      <c r="AE11" s="420"/>
      <c r="AF11" s="420"/>
      <c r="AG11" s="422"/>
      <c r="AH11" s="26"/>
      <c r="AI11" s="26"/>
    </row>
    <row r="12" spans="1:35" ht="26.25" customHeight="1">
      <c r="A12" s="776" t="s">
        <v>42</v>
      </c>
      <c r="B12" s="777"/>
      <c r="C12" s="777"/>
      <c r="D12" s="777"/>
      <c r="E12" s="777"/>
      <c r="F12" s="778"/>
      <c r="G12" s="423" t="str">
        <f>IF(第１面!G3="","","  "&amp;第１面!G3)</f>
        <v/>
      </c>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5"/>
      <c r="AH12" s="39"/>
      <c r="AI12" s="39"/>
    </row>
    <row r="13" spans="1:35" ht="26.25" customHeight="1">
      <c r="A13" s="776" t="s">
        <v>426</v>
      </c>
      <c r="B13" s="777"/>
      <c r="C13" s="777"/>
      <c r="D13" s="777"/>
      <c r="E13" s="777"/>
      <c r="F13" s="778"/>
      <c r="G13" s="423" t="str">
        <f>IF(第１面!G4="","","  "&amp;第１面!G4)</f>
        <v/>
      </c>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5"/>
      <c r="AH13" s="39"/>
      <c r="AI13" s="39"/>
    </row>
    <row r="14" spans="1:35" ht="26.25" customHeight="1" thickBot="1">
      <c r="A14" s="781" t="s">
        <v>181</v>
      </c>
      <c r="B14" s="782"/>
      <c r="C14" s="782"/>
      <c r="D14" s="782"/>
      <c r="E14" s="782"/>
      <c r="F14" s="783"/>
      <c r="G14" s="784"/>
      <c r="H14" s="785"/>
      <c r="I14" s="785"/>
      <c r="J14" s="785"/>
      <c r="K14" s="785"/>
      <c r="L14" s="785"/>
      <c r="M14" s="785"/>
      <c r="N14" s="785"/>
      <c r="O14" s="785"/>
      <c r="P14" s="785"/>
      <c r="Q14" s="786"/>
      <c r="R14" s="773" t="s">
        <v>424</v>
      </c>
      <c r="S14" s="774"/>
      <c r="T14" s="774"/>
      <c r="U14" s="774"/>
      <c r="V14" s="774"/>
      <c r="W14" s="774"/>
      <c r="X14" s="774"/>
      <c r="Y14" s="774"/>
      <c r="Z14" s="774"/>
      <c r="AA14" s="774"/>
      <c r="AB14" s="774"/>
      <c r="AC14" s="774"/>
      <c r="AD14" s="774"/>
      <c r="AE14" s="774"/>
      <c r="AF14" s="774"/>
      <c r="AG14" s="775"/>
      <c r="AH14" s="21"/>
      <c r="AI14" s="21"/>
    </row>
    <row r="15" spans="1:35" ht="17.25" customHeight="1">
      <c r="A15" s="400"/>
      <c r="B15" s="400"/>
      <c r="C15" s="400"/>
      <c r="D15" s="400"/>
      <c r="E15" s="400"/>
      <c r="F15" s="400"/>
      <c r="G15" s="400"/>
      <c r="H15" s="400"/>
      <c r="I15" s="400"/>
      <c r="J15" s="400"/>
      <c r="K15" s="400"/>
      <c r="L15" s="338"/>
      <c r="M15" s="338"/>
      <c r="N15" s="400"/>
      <c r="O15" s="338"/>
      <c r="P15" s="400"/>
      <c r="Q15" s="338"/>
      <c r="R15" s="400"/>
      <c r="S15" s="400"/>
      <c r="T15" s="400"/>
      <c r="U15" s="400"/>
      <c r="V15" s="400"/>
      <c r="W15" s="400"/>
      <c r="X15" s="400"/>
      <c r="Y15" s="400"/>
      <c r="Z15" s="400"/>
      <c r="AA15" s="400"/>
      <c r="AB15" s="400"/>
      <c r="AC15" s="400"/>
      <c r="AD15" s="400"/>
      <c r="AE15" s="400"/>
      <c r="AF15" s="400"/>
      <c r="AG15" s="339"/>
      <c r="AH15" s="23"/>
      <c r="AI15" s="23"/>
    </row>
    <row r="16" spans="1:35" ht="17.25" hidden="1" customHeight="1">
      <c r="A16" s="400"/>
      <c r="B16" s="400"/>
      <c r="C16" s="400"/>
      <c r="D16" s="400"/>
      <c r="E16" s="400"/>
      <c r="F16" s="400"/>
      <c r="G16" s="400"/>
      <c r="H16" s="400"/>
      <c r="I16" s="400"/>
      <c r="J16" s="400"/>
      <c r="K16" s="400"/>
      <c r="L16" s="338"/>
      <c r="M16" s="338"/>
      <c r="N16" s="400"/>
      <c r="O16" s="338"/>
      <c r="P16" s="400"/>
      <c r="Q16" s="338"/>
      <c r="R16" s="400"/>
      <c r="S16" s="400"/>
      <c r="T16" s="400"/>
      <c r="U16" s="400"/>
      <c r="V16" s="400"/>
      <c r="W16" s="400"/>
      <c r="X16" s="400"/>
      <c r="Y16" s="400"/>
      <c r="Z16" s="400"/>
      <c r="AA16" s="400"/>
      <c r="AB16" s="400"/>
      <c r="AC16" s="400"/>
      <c r="AD16" s="400"/>
      <c r="AE16" s="400"/>
      <c r="AF16" s="400"/>
      <c r="AG16" s="339"/>
      <c r="AH16" s="23"/>
      <c r="AI16" s="23"/>
    </row>
    <row r="17" spans="1:66" ht="17.25" hidden="1" customHeight="1">
      <c r="A17" s="400"/>
      <c r="B17" s="400"/>
      <c r="C17" s="400"/>
      <c r="D17" s="400"/>
      <c r="E17" s="400"/>
      <c r="F17" s="400"/>
      <c r="G17" s="400"/>
      <c r="H17" s="400"/>
      <c r="I17" s="400"/>
      <c r="J17" s="400"/>
      <c r="K17" s="400"/>
      <c r="L17" s="338"/>
      <c r="M17" s="338"/>
      <c r="N17" s="400"/>
      <c r="O17" s="338"/>
      <c r="P17" s="400"/>
      <c r="Q17" s="338"/>
      <c r="R17" s="400"/>
      <c r="S17" s="400"/>
      <c r="T17" s="400"/>
      <c r="U17" s="400"/>
      <c r="V17" s="400"/>
      <c r="W17" s="400"/>
      <c r="X17" s="400"/>
      <c r="Y17" s="400"/>
      <c r="Z17" s="400"/>
      <c r="AA17" s="400"/>
      <c r="AB17" s="400"/>
      <c r="AC17" s="400"/>
      <c r="AD17" s="400"/>
      <c r="AE17" s="400"/>
      <c r="AF17" s="400"/>
      <c r="AG17" s="339"/>
      <c r="AH17" s="23"/>
      <c r="AI17" s="23"/>
    </row>
    <row r="18" spans="1:66" ht="17.25" customHeight="1">
      <c r="A18" s="400"/>
      <c r="B18" s="400"/>
      <c r="C18" s="400"/>
      <c r="D18" s="400"/>
      <c r="E18" s="400"/>
      <c r="F18" s="400"/>
      <c r="G18" s="400"/>
      <c r="H18" s="400"/>
      <c r="I18" s="400"/>
      <c r="J18" s="400"/>
      <c r="K18" s="400"/>
      <c r="L18" s="338"/>
      <c r="M18" s="338"/>
      <c r="N18" s="400"/>
      <c r="O18" s="338"/>
      <c r="P18" s="400"/>
      <c r="Q18" s="338"/>
      <c r="R18" s="400"/>
      <c r="S18" s="400"/>
      <c r="T18" s="400"/>
      <c r="U18" s="400"/>
      <c r="V18" s="400"/>
      <c r="W18" s="400"/>
      <c r="X18" s="400"/>
      <c r="Y18" s="400"/>
      <c r="Z18" s="400"/>
      <c r="AA18" s="400"/>
      <c r="AB18" s="400"/>
      <c r="AC18" s="400"/>
      <c r="AD18" s="400"/>
      <c r="AE18" s="400"/>
      <c r="AF18" s="400"/>
      <c r="AG18" s="339"/>
      <c r="AH18" s="23"/>
      <c r="AI18" s="23"/>
    </row>
    <row r="19" spans="1:66" ht="17.25" customHeight="1">
      <c r="A19" s="400"/>
      <c r="B19" s="400"/>
      <c r="C19" s="400"/>
      <c r="D19" s="400"/>
      <c r="E19" s="400"/>
      <c r="F19" s="400"/>
      <c r="G19" s="400"/>
      <c r="H19" s="400"/>
      <c r="I19" s="400"/>
      <c r="J19" s="400"/>
      <c r="K19" s="400"/>
      <c r="L19" s="338"/>
      <c r="M19" s="338"/>
      <c r="N19" s="400"/>
      <c r="O19" s="338"/>
      <c r="P19" s="400"/>
      <c r="Q19" s="338"/>
      <c r="R19" s="400"/>
      <c r="S19" s="400"/>
      <c r="T19" s="400"/>
      <c r="U19" s="400"/>
      <c r="V19" s="400"/>
      <c r="W19" s="400"/>
      <c r="X19" s="400"/>
      <c r="Y19" s="400"/>
      <c r="Z19" s="400"/>
      <c r="AA19" s="400"/>
      <c r="AB19" s="400"/>
      <c r="AC19" s="400"/>
      <c r="AD19" s="400"/>
      <c r="AE19" s="400"/>
      <c r="AF19" s="400"/>
      <c r="AG19" s="339"/>
      <c r="AH19" s="23"/>
      <c r="AI19" s="23"/>
    </row>
    <row r="20" spans="1:66" ht="17.25" customHeight="1">
      <c r="A20" s="401"/>
      <c r="B20" s="402" t="s">
        <v>149</v>
      </c>
      <c r="C20" s="401"/>
      <c r="D20" s="401"/>
      <c r="E20" s="401"/>
      <c r="F20" s="401"/>
      <c r="G20" s="401"/>
      <c r="H20" s="401"/>
      <c r="I20" s="401"/>
      <c r="J20" s="401"/>
      <c r="K20" s="401"/>
      <c r="L20" s="401"/>
      <c r="M20" s="401"/>
      <c r="N20" s="401"/>
      <c r="O20" s="401"/>
      <c r="P20" s="401"/>
      <c r="Q20" s="401"/>
      <c r="R20" s="403"/>
      <c r="S20" s="403"/>
      <c r="T20" s="403"/>
      <c r="U20" s="403"/>
      <c r="V20" s="403"/>
      <c r="W20" s="403"/>
      <c r="X20" s="403"/>
      <c r="Y20" s="403"/>
      <c r="Z20" s="403"/>
      <c r="AA20" s="403"/>
      <c r="AB20" s="403"/>
      <c r="AC20" s="403"/>
      <c r="AD20" s="403"/>
      <c r="AE20" s="403"/>
      <c r="AF20" s="338"/>
      <c r="AG20" s="401"/>
      <c r="AH20" s="27"/>
      <c r="AI20" s="27"/>
    </row>
    <row r="21" spans="1:66" ht="21.75" customHeight="1" thickBot="1">
      <c r="A21" s="338"/>
      <c r="B21" s="338" t="s">
        <v>145</v>
      </c>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row>
    <row r="22" spans="1:66" ht="29.25" customHeight="1">
      <c r="A22" s="338"/>
      <c r="B22" s="753" t="s">
        <v>197</v>
      </c>
      <c r="C22" s="787"/>
      <c r="D22" s="787"/>
      <c r="E22" s="787"/>
      <c r="F22" s="787"/>
      <c r="G22" s="787"/>
      <c r="H22" s="787"/>
      <c r="I22" s="787"/>
      <c r="J22" s="787"/>
      <c r="K22" s="787"/>
      <c r="L22" s="787"/>
      <c r="M22" s="787"/>
      <c r="N22" s="787"/>
      <c r="O22" s="787"/>
      <c r="P22" s="753" t="s">
        <v>414</v>
      </c>
      <c r="Q22" s="754"/>
      <c r="R22" s="754"/>
      <c r="S22" s="754"/>
      <c r="T22" s="754"/>
      <c r="U22" s="754"/>
      <c r="V22" s="754"/>
      <c r="W22" s="754"/>
      <c r="X22" s="754"/>
      <c r="Y22" s="754"/>
      <c r="Z22" s="754"/>
      <c r="AA22" s="754"/>
      <c r="AB22" s="754"/>
      <c r="AC22" s="755"/>
      <c r="AD22" s="338"/>
      <c r="AE22" s="338"/>
      <c r="AF22" s="338"/>
      <c r="AG22" s="338"/>
      <c r="AM22" s="752"/>
      <c r="AN22" s="752"/>
      <c r="AO22" s="752"/>
      <c r="AP22" s="752"/>
      <c r="AQ22" s="752"/>
      <c r="AR22" s="752"/>
      <c r="AS22" s="752"/>
      <c r="AT22" s="752"/>
      <c r="AU22" s="752"/>
      <c r="AV22" s="752"/>
      <c r="AW22" s="752"/>
      <c r="AX22" s="752"/>
      <c r="AY22" s="752"/>
      <c r="AZ22" s="752"/>
      <c r="BA22" s="752"/>
      <c r="BB22" s="730"/>
      <c r="BC22" s="730"/>
      <c r="BD22" s="730"/>
      <c r="BE22" s="730"/>
      <c r="BF22" s="730"/>
      <c r="BG22" s="730"/>
      <c r="BH22" s="730"/>
      <c r="BI22" s="730"/>
      <c r="BJ22" s="730"/>
      <c r="BK22" s="730"/>
      <c r="BL22" s="730"/>
      <c r="BM22" s="730"/>
      <c r="BN22" s="730"/>
    </row>
    <row r="23" spans="1:66" ht="15" customHeight="1">
      <c r="A23" s="338"/>
      <c r="B23" s="767" t="s">
        <v>429</v>
      </c>
      <c r="C23" s="768"/>
      <c r="D23" s="768"/>
      <c r="E23" s="768"/>
      <c r="F23" s="768"/>
      <c r="G23" s="768"/>
      <c r="H23" s="769"/>
      <c r="I23" s="770" t="s">
        <v>430</v>
      </c>
      <c r="J23" s="771"/>
      <c r="K23" s="771"/>
      <c r="L23" s="771"/>
      <c r="M23" s="771"/>
      <c r="N23" s="771"/>
      <c r="O23" s="771"/>
      <c r="P23" s="756" t="s">
        <v>429</v>
      </c>
      <c r="Q23" s="757"/>
      <c r="R23" s="757"/>
      <c r="S23" s="757"/>
      <c r="T23" s="757"/>
      <c r="U23" s="757"/>
      <c r="V23" s="758"/>
      <c r="W23" s="759" t="s">
        <v>428</v>
      </c>
      <c r="X23" s="760"/>
      <c r="Y23" s="760"/>
      <c r="Z23" s="760"/>
      <c r="AA23" s="760"/>
      <c r="AB23" s="760"/>
      <c r="AC23" s="761"/>
      <c r="AD23" s="403"/>
      <c r="AE23" s="403"/>
      <c r="AF23" s="338"/>
      <c r="AG23" s="338"/>
      <c r="AM23" s="752"/>
      <c r="AN23" s="752"/>
      <c r="AO23" s="752"/>
      <c r="AP23" s="752"/>
      <c r="AQ23" s="752"/>
      <c r="AR23" s="752"/>
      <c r="AS23" s="752"/>
      <c r="AT23" s="730"/>
      <c r="AU23" s="730"/>
      <c r="AV23" s="730"/>
      <c r="AW23" s="730"/>
      <c r="AX23" s="730"/>
      <c r="AY23" s="730"/>
      <c r="AZ23" s="730"/>
      <c r="BA23" s="752"/>
      <c r="BB23" s="752"/>
      <c r="BC23" s="752"/>
      <c r="BD23" s="752"/>
      <c r="BE23" s="752"/>
      <c r="BF23" s="752"/>
      <c r="BG23" s="752"/>
      <c r="BH23" s="730"/>
      <c r="BI23" s="730"/>
      <c r="BJ23" s="730"/>
      <c r="BK23" s="730"/>
      <c r="BL23" s="730"/>
      <c r="BM23" s="730"/>
      <c r="BN23" s="730"/>
    </row>
    <row r="24" spans="1:66" ht="15" customHeight="1">
      <c r="A24" s="338"/>
      <c r="B24" s="762" t="s">
        <v>52</v>
      </c>
      <c r="C24" s="739"/>
      <c r="D24" s="739"/>
      <c r="E24" s="739"/>
      <c r="F24" s="739"/>
      <c r="G24" s="739"/>
      <c r="H24" s="763"/>
      <c r="I24" s="738" t="s">
        <v>144</v>
      </c>
      <c r="J24" s="739"/>
      <c r="K24" s="739"/>
      <c r="L24" s="739"/>
      <c r="M24" s="739"/>
      <c r="N24" s="739"/>
      <c r="O24" s="739"/>
      <c r="P24" s="762" t="s">
        <v>52</v>
      </c>
      <c r="Q24" s="739"/>
      <c r="R24" s="739"/>
      <c r="S24" s="739"/>
      <c r="T24" s="739"/>
      <c r="U24" s="739"/>
      <c r="V24" s="763"/>
      <c r="W24" s="738" t="s">
        <v>144</v>
      </c>
      <c r="X24" s="739"/>
      <c r="Y24" s="739"/>
      <c r="Z24" s="739"/>
      <c r="AA24" s="739"/>
      <c r="AB24" s="739"/>
      <c r="AC24" s="740"/>
      <c r="AD24" s="338"/>
      <c r="AE24" s="338"/>
      <c r="AF24" s="338"/>
      <c r="AG24" s="338"/>
      <c r="AM24" s="730"/>
      <c r="AN24" s="730"/>
      <c r="AO24" s="730"/>
      <c r="AP24" s="730"/>
      <c r="AQ24" s="730"/>
      <c r="AR24" s="730"/>
      <c r="AS24" s="730"/>
      <c r="AT24" s="730"/>
      <c r="AU24" s="730"/>
      <c r="AV24" s="730"/>
      <c r="AW24" s="730"/>
      <c r="AX24" s="730"/>
      <c r="AY24" s="730"/>
      <c r="AZ24" s="730"/>
      <c r="BA24" s="730"/>
      <c r="BB24" s="730"/>
      <c r="BC24" s="730"/>
      <c r="BD24" s="730"/>
      <c r="BE24" s="730"/>
      <c r="BF24" s="730"/>
      <c r="BG24" s="730"/>
      <c r="BH24" s="730"/>
      <c r="BI24" s="730"/>
      <c r="BJ24" s="730"/>
      <c r="BK24" s="730"/>
      <c r="BL24" s="730"/>
      <c r="BM24" s="730"/>
      <c r="BN24" s="730"/>
    </row>
    <row r="25" spans="1:66" ht="29.25" customHeight="1" thickBot="1">
      <c r="A25" s="340"/>
      <c r="B25" s="735"/>
      <c r="C25" s="736"/>
      <c r="D25" s="736"/>
      <c r="E25" s="736"/>
      <c r="F25" s="736"/>
      <c r="G25" s="736"/>
      <c r="H25" s="737"/>
      <c r="I25" s="732"/>
      <c r="J25" s="733"/>
      <c r="K25" s="733"/>
      <c r="L25" s="733"/>
      <c r="M25" s="733"/>
      <c r="N25" s="733"/>
      <c r="O25" s="733"/>
      <c r="P25" s="735"/>
      <c r="Q25" s="736"/>
      <c r="R25" s="736"/>
      <c r="S25" s="736"/>
      <c r="T25" s="736"/>
      <c r="U25" s="736"/>
      <c r="V25" s="737"/>
      <c r="W25" s="732"/>
      <c r="X25" s="733"/>
      <c r="Y25" s="733"/>
      <c r="Z25" s="733"/>
      <c r="AA25" s="733"/>
      <c r="AB25" s="733"/>
      <c r="AC25" s="734"/>
      <c r="AD25" s="338"/>
      <c r="AE25" s="338"/>
      <c r="AF25" s="338"/>
      <c r="AG25" s="338"/>
      <c r="AM25" s="731"/>
      <c r="AN25" s="731"/>
      <c r="AO25" s="731"/>
      <c r="AP25" s="731"/>
      <c r="AQ25" s="731"/>
      <c r="AR25" s="731"/>
      <c r="AS25" s="731"/>
      <c r="AT25" s="731"/>
      <c r="AU25" s="731"/>
      <c r="AV25" s="731"/>
      <c r="AW25" s="731"/>
      <c r="AX25" s="731"/>
      <c r="AY25" s="731"/>
      <c r="AZ25" s="731"/>
      <c r="BA25" s="731"/>
      <c r="BB25" s="731"/>
      <c r="BC25" s="731"/>
      <c r="BD25" s="731"/>
      <c r="BE25" s="731"/>
      <c r="BF25" s="731"/>
      <c r="BG25" s="731"/>
      <c r="BH25" s="731"/>
      <c r="BI25" s="731"/>
      <c r="BJ25" s="731"/>
      <c r="BK25" s="731"/>
      <c r="BL25" s="731"/>
      <c r="BM25" s="731"/>
      <c r="BN25" s="731"/>
    </row>
    <row r="26" spans="1:66" ht="15" customHeight="1">
      <c r="A26" s="338"/>
      <c r="B26" s="400"/>
      <c r="C26" s="400"/>
      <c r="D26" s="400"/>
      <c r="E26" s="400"/>
      <c r="F26" s="400"/>
      <c r="G26" s="400"/>
      <c r="H26" s="400"/>
      <c r="I26" s="400"/>
      <c r="J26" s="400"/>
      <c r="K26" s="400"/>
      <c r="L26" s="400"/>
      <c r="M26" s="400"/>
      <c r="N26" s="400"/>
      <c r="O26" s="400"/>
      <c r="P26" s="338"/>
      <c r="Q26" s="338"/>
      <c r="R26" s="338"/>
      <c r="S26" s="338"/>
      <c r="T26" s="338"/>
      <c r="U26" s="338"/>
      <c r="V26" s="338"/>
      <c r="W26" s="338"/>
      <c r="X26" s="338"/>
      <c r="Y26" s="338"/>
      <c r="Z26" s="338"/>
      <c r="AA26" s="338"/>
      <c r="AB26" s="338"/>
      <c r="AC26" s="338"/>
      <c r="AD26" s="338"/>
      <c r="AE26" s="338"/>
      <c r="AF26" s="338"/>
      <c r="AG26" s="338"/>
    </row>
    <row r="27" spans="1:66" ht="15" customHeight="1">
      <c r="A27" s="338"/>
      <c r="B27" s="400"/>
      <c r="C27" s="400"/>
      <c r="D27" s="400"/>
      <c r="E27" s="400"/>
      <c r="F27" s="400"/>
      <c r="G27" s="400"/>
      <c r="H27" s="400"/>
      <c r="I27" s="400"/>
      <c r="J27" s="400"/>
      <c r="K27" s="400"/>
      <c r="L27" s="400"/>
      <c r="M27" s="400"/>
      <c r="N27" s="400"/>
      <c r="O27" s="400"/>
      <c r="P27" s="338"/>
      <c r="Q27" s="338"/>
      <c r="R27" s="338"/>
      <c r="S27" s="338"/>
      <c r="T27" s="338"/>
      <c r="U27" s="338"/>
      <c r="V27" s="338"/>
      <c r="W27" s="338"/>
      <c r="X27" s="338"/>
      <c r="Y27" s="338"/>
      <c r="Z27" s="338"/>
      <c r="AA27" s="338"/>
      <c r="AB27" s="338"/>
      <c r="AC27" s="338"/>
      <c r="AD27" s="338"/>
      <c r="AE27" s="338"/>
      <c r="AF27" s="338"/>
      <c r="AG27" s="338"/>
    </row>
    <row r="28" spans="1:66" ht="21.75" customHeight="1" thickBot="1">
      <c r="A28" s="338"/>
      <c r="B28" s="338" t="s">
        <v>146</v>
      </c>
      <c r="C28" s="338"/>
      <c r="D28" s="338"/>
      <c r="E28" s="338"/>
      <c r="F28" s="338"/>
      <c r="G28" s="338"/>
      <c r="H28" s="338"/>
      <c r="I28" s="338"/>
      <c r="J28" s="338"/>
      <c r="K28" s="338"/>
      <c r="L28" s="338"/>
      <c r="M28" s="338"/>
      <c r="N28" s="338"/>
      <c r="O28" s="338"/>
      <c r="P28" s="338"/>
      <c r="Q28" s="338"/>
      <c r="R28" s="404"/>
      <c r="S28" s="404"/>
      <c r="T28" s="404"/>
      <c r="U28" s="404"/>
      <c r="V28" s="404"/>
      <c r="W28" s="404"/>
      <c r="X28" s="404"/>
      <c r="Y28" s="404"/>
      <c r="Z28" s="404"/>
      <c r="AA28" s="404"/>
      <c r="AB28" s="404"/>
      <c r="AC28" s="404"/>
      <c r="AD28" s="404"/>
      <c r="AE28" s="404"/>
      <c r="AF28" s="338"/>
      <c r="AG28" s="338"/>
    </row>
    <row r="29" spans="1:66" ht="29.25" customHeight="1">
      <c r="A29" s="338"/>
      <c r="B29" s="753" t="s">
        <v>148</v>
      </c>
      <c r="C29" s="787"/>
      <c r="D29" s="787"/>
      <c r="E29" s="787"/>
      <c r="F29" s="787"/>
      <c r="G29" s="787"/>
      <c r="H29" s="787"/>
      <c r="I29" s="787"/>
      <c r="J29" s="787"/>
      <c r="K29" s="787"/>
      <c r="L29" s="787"/>
      <c r="M29" s="787"/>
      <c r="N29" s="787"/>
      <c r="O29" s="787"/>
      <c r="P29" s="753" t="s">
        <v>415</v>
      </c>
      <c r="Q29" s="754"/>
      <c r="R29" s="754"/>
      <c r="S29" s="754"/>
      <c r="T29" s="754"/>
      <c r="U29" s="754"/>
      <c r="V29" s="754"/>
      <c r="W29" s="754"/>
      <c r="X29" s="754"/>
      <c r="Y29" s="754"/>
      <c r="Z29" s="754"/>
      <c r="AA29" s="754"/>
      <c r="AB29" s="754"/>
      <c r="AC29" s="755"/>
      <c r="AD29" s="338"/>
      <c r="AE29" s="338"/>
      <c r="AF29" s="338"/>
      <c r="AG29" s="338"/>
    </row>
    <row r="30" spans="1:66" ht="15" customHeight="1">
      <c r="A30" s="338"/>
      <c r="B30" s="767" t="s">
        <v>199</v>
      </c>
      <c r="C30" s="768"/>
      <c r="D30" s="768"/>
      <c r="E30" s="768"/>
      <c r="F30" s="768"/>
      <c r="G30" s="768"/>
      <c r="H30" s="769"/>
      <c r="I30" s="770" t="s">
        <v>198</v>
      </c>
      <c r="J30" s="771"/>
      <c r="K30" s="771"/>
      <c r="L30" s="771"/>
      <c r="M30" s="771"/>
      <c r="N30" s="771"/>
      <c r="O30" s="771"/>
      <c r="P30" s="756" t="s">
        <v>199</v>
      </c>
      <c r="Q30" s="757"/>
      <c r="R30" s="757"/>
      <c r="S30" s="757"/>
      <c r="T30" s="757"/>
      <c r="U30" s="757"/>
      <c r="V30" s="758"/>
      <c r="W30" s="759" t="s">
        <v>427</v>
      </c>
      <c r="X30" s="760"/>
      <c r="Y30" s="760"/>
      <c r="Z30" s="760"/>
      <c r="AA30" s="760"/>
      <c r="AB30" s="760"/>
      <c r="AC30" s="761"/>
      <c r="AD30" s="338"/>
      <c r="AE30" s="338"/>
      <c r="AF30" s="338"/>
      <c r="AG30" s="338"/>
    </row>
    <row r="31" spans="1:66" ht="15" customHeight="1">
      <c r="A31" s="338"/>
      <c r="B31" s="762" t="s">
        <v>144</v>
      </c>
      <c r="C31" s="739"/>
      <c r="D31" s="739"/>
      <c r="E31" s="739"/>
      <c r="F31" s="739"/>
      <c r="G31" s="739"/>
      <c r="H31" s="763"/>
      <c r="I31" s="738" t="s">
        <v>144</v>
      </c>
      <c r="J31" s="739"/>
      <c r="K31" s="739"/>
      <c r="L31" s="739"/>
      <c r="M31" s="739"/>
      <c r="N31" s="739"/>
      <c r="O31" s="739"/>
      <c r="P31" s="762" t="s">
        <v>52</v>
      </c>
      <c r="Q31" s="739"/>
      <c r="R31" s="739"/>
      <c r="S31" s="739"/>
      <c r="T31" s="739"/>
      <c r="U31" s="739"/>
      <c r="V31" s="763"/>
      <c r="W31" s="738" t="s">
        <v>144</v>
      </c>
      <c r="X31" s="739"/>
      <c r="Y31" s="739"/>
      <c r="Z31" s="739"/>
      <c r="AA31" s="739"/>
      <c r="AB31" s="739"/>
      <c r="AC31" s="740"/>
      <c r="AD31" s="338"/>
      <c r="AE31" s="338"/>
      <c r="AF31" s="338"/>
      <c r="AG31" s="338"/>
    </row>
    <row r="32" spans="1:66" ht="29.25" customHeight="1" thickBot="1">
      <c r="A32" s="340"/>
      <c r="B32" s="806"/>
      <c r="C32" s="807"/>
      <c r="D32" s="807"/>
      <c r="E32" s="807"/>
      <c r="F32" s="807"/>
      <c r="G32" s="807"/>
      <c r="H32" s="808"/>
      <c r="I32" s="809"/>
      <c r="J32" s="807"/>
      <c r="K32" s="807"/>
      <c r="L32" s="807"/>
      <c r="M32" s="807"/>
      <c r="N32" s="807"/>
      <c r="O32" s="807"/>
      <c r="P32" s="735"/>
      <c r="Q32" s="736"/>
      <c r="R32" s="736"/>
      <c r="S32" s="736"/>
      <c r="T32" s="736"/>
      <c r="U32" s="736"/>
      <c r="V32" s="737"/>
      <c r="W32" s="741"/>
      <c r="X32" s="736"/>
      <c r="Y32" s="736"/>
      <c r="Z32" s="736"/>
      <c r="AA32" s="736"/>
      <c r="AB32" s="736"/>
      <c r="AC32" s="742"/>
      <c r="AD32" s="404"/>
      <c r="AE32" s="404"/>
      <c r="AF32" s="338"/>
      <c r="AG32" s="338"/>
    </row>
    <row r="33" spans="1:40" ht="15" customHeight="1">
      <c r="A33" s="338"/>
      <c r="B33" s="403"/>
      <c r="C33" s="403"/>
      <c r="D33" s="403"/>
      <c r="E33" s="403"/>
      <c r="F33" s="403"/>
      <c r="G33" s="403"/>
      <c r="H33" s="403"/>
      <c r="I33" s="403"/>
      <c r="J33" s="403"/>
      <c r="K33" s="403"/>
      <c r="L33" s="403"/>
      <c r="M33" s="403"/>
      <c r="N33" s="403"/>
      <c r="O33" s="403"/>
      <c r="P33" s="338"/>
      <c r="Q33" s="338"/>
      <c r="R33" s="404"/>
      <c r="S33" s="404"/>
      <c r="T33" s="404"/>
      <c r="U33" s="404"/>
      <c r="V33" s="404"/>
      <c r="W33" s="404"/>
      <c r="X33" s="404"/>
      <c r="Y33" s="404"/>
      <c r="Z33" s="404"/>
      <c r="AA33" s="404"/>
      <c r="AB33" s="404"/>
      <c r="AC33" s="404"/>
      <c r="AD33" s="404"/>
      <c r="AE33" s="404"/>
      <c r="AF33" s="338"/>
      <c r="AG33" s="338"/>
    </row>
    <row r="34" spans="1:40" ht="15" customHeight="1">
      <c r="A34" s="338"/>
      <c r="B34" s="403"/>
      <c r="C34" s="403"/>
      <c r="D34" s="403"/>
      <c r="E34" s="403"/>
      <c r="F34" s="403"/>
      <c r="G34" s="403"/>
      <c r="H34" s="403"/>
      <c r="I34" s="403"/>
      <c r="J34" s="403"/>
      <c r="K34" s="403"/>
      <c r="L34" s="403"/>
      <c r="M34" s="403"/>
      <c r="N34" s="403"/>
      <c r="O34" s="403"/>
      <c r="P34" s="338"/>
      <c r="Q34" s="338"/>
      <c r="R34" s="404"/>
      <c r="S34" s="404"/>
      <c r="T34" s="404"/>
      <c r="U34" s="404"/>
      <c r="V34" s="404"/>
      <c r="W34" s="404"/>
      <c r="X34" s="404"/>
      <c r="Y34" s="404"/>
      <c r="Z34" s="404"/>
      <c r="AA34" s="404"/>
      <c r="AB34" s="404"/>
      <c r="AC34" s="404"/>
      <c r="AD34" s="404"/>
      <c r="AE34" s="404"/>
      <c r="AF34" s="338"/>
      <c r="AG34" s="338"/>
    </row>
    <row r="35" spans="1:40" ht="26.25" customHeight="1" thickBot="1">
      <c r="A35" s="338"/>
      <c r="B35" s="338" t="s">
        <v>147</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row>
    <row r="36" spans="1:40" ht="41.25" customHeight="1">
      <c r="A36" s="338"/>
      <c r="B36" s="764" t="s">
        <v>200</v>
      </c>
      <c r="C36" s="765"/>
      <c r="D36" s="765"/>
      <c r="E36" s="765"/>
      <c r="F36" s="765"/>
      <c r="G36" s="765"/>
      <c r="H36" s="765"/>
      <c r="I36" s="765"/>
      <c r="J36" s="765"/>
      <c r="K36" s="765"/>
      <c r="L36" s="765"/>
      <c r="M36" s="765"/>
      <c r="N36" s="765"/>
      <c r="O36" s="765"/>
      <c r="P36" s="765"/>
      <c r="Q36" s="765"/>
      <c r="R36" s="765"/>
      <c r="S36" s="765"/>
      <c r="T36" s="765"/>
      <c r="U36" s="764" t="s">
        <v>416</v>
      </c>
      <c r="V36" s="765"/>
      <c r="W36" s="765"/>
      <c r="X36" s="765"/>
      <c r="Y36" s="765"/>
      <c r="Z36" s="765"/>
      <c r="AA36" s="765"/>
      <c r="AB36" s="765"/>
      <c r="AC36" s="766"/>
      <c r="AD36" s="405"/>
      <c r="AE36" s="405"/>
      <c r="AF36" s="405"/>
      <c r="AG36" s="338"/>
    </row>
    <row r="37" spans="1:40" ht="15" customHeight="1">
      <c r="A37" s="338"/>
      <c r="B37" s="803" t="s">
        <v>194</v>
      </c>
      <c r="C37" s="804"/>
      <c r="D37" s="804"/>
      <c r="E37" s="804"/>
      <c r="F37" s="804"/>
      <c r="G37" s="804"/>
      <c r="H37" s="805"/>
      <c r="I37" s="800" t="s">
        <v>196</v>
      </c>
      <c r="J37" s="801"/>
      <c r="K37" s="801"/>
      <c r="L37" s="801"/>
      <c r="M37" s="801"/>
      <c r="N37" s="801"/>
      <c r="O37" s="802"/>
      <c r="P37" s="792" t="s">
        <v>79</v>
      </c>
      <c r="Q37" s="793"/>
      <c r="R37" s="793"/>
      <c r="S37" s="793"/>
      <c r="T37" s="793"/>
      <c r="U37" s="746" t="s">
        <v>193</v>
      </c>
      <c r="V37" s="747"/>
      <c r="W37" s="747"/>
      <c r="X37" s="747"/>
      <c r="Y37" s="747"/>
      <c r="Z37" s="747"/>
      <c r="AA37" s="747"/>
      <c r="AB37" s="747"/>
      <c r="AC37" s="748"/>
      <c r="AD37" s="406"/>
      <c r="AE37" s="406"/>
      <c r="AF37" s="406"/>
      <c r="AG37" s="338"/>
    </row>
    <row r="38" spans="1:40" ht="15" customHeight="1">
      <c r="A38" s="338"/>
      <c r="B38" s="776" t="s">
        <v>52</v>
      </c>
      <c r="C38" s="777"/>
      <c r="D38" s="777"/>
      <c r="E38" s="777"/>
      <c r="F38" s="777"/>
      <c r="G38" s="777"/>
      <c r="H38" s="798"/>
      <c r="I38" s="799" t="s">
        <v>144</v>
      </c>
      <c r="J38" s="777"/>
      <c r="K38" s="777"/>
      <c r="L38" s="777"/>
      <c r="M38" s="777"/>
      <c r="N38" s="777"/>
      <c r="O38" s="778"/>
      <c r="P38" s="794"/>
      <c r="Q38" s="795"/>
      <c r="R38" s="795"/>
      <c r="S38" s="795"/>
      <c r="T38" s="795"/>
      <c r="U38" s="749"/>
      <c r="V38" s="750"/>
      <c r="W38" s="750"/>
      <c r="X38" s="750"/>
      <c r="Y38" s="750"/>
      <c r="Z38" s="750"/>
      <c r="AA38" s="750"/>
      <c r="AB38" s="750"/>
      <c r="AC38" s="751"/>
      <c r="AD38" s="406"/>
      <c r="AE38" s="406"/>
      <c r="AF38" s="406"/>
      <c r="AG38" s="338"/>
      <c r="AN38"/>
    </row>
    <row r="39" spans="1:40" ht="29.25" customHeight="1" thickBot="1">
      <c r="A39" s="338"/>
      <c r="B39" s="788" t="str">
        <f>IF(SUM(B25+B32)=0,"",SUM(B25+B32))</f>
        <v/>
      </c>
      <c r="C39" s="789"/>
      <c r="D39" s="789"/>
      <c r="E39" s="789"/>
      <c r="F39" s="789"/>
      <c r="G39" s="789"/>
      <c r="H39" s="790"/>
      <c r="I39" s="789" t="str">
        <f>IF(SUM(I25+I32)=0,"",SUM(I25+I32))</f>
        <v/>
      </c>
      <c r="J39" s="789"/>
      <c r="K39" s="789"/>
      <c r="L39" s="789"/>
      <c r="M39" s="789"/>
      <c r="N39" s="789"/>
      <c r="O39" s="791"/>
      <c r="P39" s="796" t="str">
        <f>IF(OR(I39="",B39=""),"",IF(OR(I39&gt;B39,I39=B39),"適合","不適合"))</f>
        <v/>
      </c>
      <c r="Q39" s="797"/>
      <c r="R39" s="797"/>
      <c r="S39" s="797"/>
      <c r="T39" s="797"/>
      <c r="U39" s="743" t="str">
        <f>IFERROR(ROUNDUP((P25+P32)/(W25+W32),2),"")</f>
        <v/>
      </c>
      <c r="V39" s="744"/>
      <c r="W39" s="744"/>
      <c r="X39" s="744"/>
      <c r="Y39" s="744"/>
      <c r="Z39" s="744"/>
      <c r="AA39" s="744"/>
      <c r="AB39" s="744"/>
      <c r="AC39" s="745"/>
      <c r="AD39" s="407"/>
      <c r="AE39" s="407"/>
      <c r="AF39" s="407"/>
      <c r="AG39" s="338"/>
    </row>
    <row r="40" spans="1:40" ht="17.25" customHeight="1">
      <c r="A40" s="338"/>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row>
    <row r="41" spans="1:40" ht="17.25" customHeight="1">
      <c r="A41" s="338"/>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row>
    <row r="42" spans="1:40" ht="17.25" customHeight="1">
      <c r="A42" s="338"/>
      <c r="B42" s="338"/>
      <c r="C42" s="338"/>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row>
    <row r="43" spans="1:40" ht="17.25" customHeight="1">
      <c r="A43" s="338"/>
      <c r="B43" s="338"/>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row>
    <row r="44" spans="1:40" ht="17.25" customHeight="1">
      <c r="A44" s="338"/>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row>
    <row r="48" spans="1:40" ht="26.25" customHeight="1"/>
    <row r="49" spans="19:24" ht="17.25" customHeight="1">
      <c r="S49" s="729"/>
      <c r="T49" s="729"/>
      <c r="U49" s="729"/>
      <c r="V49" s="729"/>
      <c r="W49" s="729"/>
      <c r="X49" s="729"/>
    </row>
    <row r="50" spans="19:24" ht="17.25" customHeight="1">
      <c r="S50" s="729"/>
      <c r="T50" s="729"/>
      <c r="U50" s="729"/>
      <c r="V50" s="729"/>
      <c r="W50" s="729"/>
      <c r="X50" s="729"/>
    </row>
    <row r="51" spans="19:24" ht="17.25" customHeight="1">
      <c r="S51" s="729"/>
      <c r="T51" s="729"/>
      <c r="U51" s="729"/>
      <c r="V51" s="729"/>
      <c r="W51" s="729"/>
      <c r="X51" s="729"/>
    </row>
  </sheetData>
  <sheetProtection algorithmName="SHA-512" hashValue="AhAdeF0DoqiSlTV8+JllGGOjU1wdnVK5mXJXe3emVagqBbJDshzZg+RGvS2N7O4KBqH4fr1aA6L6hBimB5M9Pw==" saltValue="dK+zy5qlpHI5mgIWPLJeow==" spinCount="100000" sheet="1" objects="1" scenarios="1"/>
  <mergeCells count="63">
    <mergeCell ref="B22:O22"/>
    <mergeCell ref="B23:H23"/>
    <mergeCell ref="B24:H24"/>
    <mergeCell ref="I23:O23"/>
    <mergeCell ref="B39:H39"/>
    <mergeCell ref="I39:O39"/>
    <mergeCell ref="B36:T36"/>
    <mergeCell ref="P37:T38"/>
    <mergeCell ref="P39:T39"/>
    <mergeCell ref="B38:H38"/>
    <mergeCell ref="I38:O38"/>
    <mergeCell ref="I37:O37"/>
    <mergeCell ref="B37:H37"/>
    <mergeCell ref="B32:H32"/>
    <mergeCell ref="I32:O32"/>
    <mergeCell ref="B29:O29"/>
    <mergeCell ref="A6:AG6"/>
    <mergeCell ref="R14:AG14"/>
    <mergeCell ref="A5:AG5"/>
    <mergeCell ref="A12:F12"/>
    <mergeCell ref="A13:F13"/>
    <mergeCell ref="A11:F11"/>
    <mergeCell ref="A14:F14"/>
    <mergeCell ref="G14:Q14"/>
    <mergeCell ref="U36:AC36"/>
    <mergeCell ref="I24:O24"/>
    <mergeCell ref="B25:H25"/>
    <mergeCell ref="I25:O25"/>
    <mergeCell ref="P29:AC29"/>
    <mergeCell ref="P30:V30"/>
    <mergeCell ref="W30:AC30"/>
    <mergeCell ref="P31:V31"/>
    <mergeCell ref="I31:O31"/>
    <mergeCell ref="B30:H30"/>
    <mergeCell ref="I30:O30"/>
    <mergeCell ref="B31:H31"/>
    <mergeCell ref="P22:AC22"/>
    <mergeCell ref="P23:V23"/>
    <mergeCell ref="W23:AC23"/>
    <mergeCell ref="P24:V24"/>
    <mergeCell ref="W24:AC24"/>
    <mergeCell ref="BA22:BN22"/>
    <mergeCell ref="AM23:AS23"/>
    <mergeCell ref="AT23:AZ23"/>
    <mergeCell ref="BA23:BG23"/>
    <mergeCell ref="BH23:BN23"/>
    <mergeCell ref="AM22:AZ22"/>
    <mergeCell ref="S49:X51"/>
    <mergeCell ref="BA24:BG24"/>
    <mergeCell ref="BH24:BN24"/>
    <mergeCell ref="AM25:AS25"/>
    <mergeCell ref="AT25:AZ25"/>
    <mergeCell ref="BA25:BG25"/>
    <mergeCell ref="BH25:BN25"/>
    <mergeCell ref="AM24:AS24"/>
    <mergeCell ref="AT24:AZ24"/>
    <mergeCell ref="W25:AC25"/>
    <mergeCell ref="P25:V25"/>
    <mergeCell ref="W31:AC31"/>
    <mergeCell ref="P32:V32"/>
    <mergeCell ref="W32:AC32"/>
    <mergeCell ref="U39:AC39"/>
    <mergeCell ref="U37:AC38"/>
  </mergeCells>
  <phoneticPr fontId="2"/>
  <conditionalFormatting sqref="P39:U39">
    <cfRule type="cellIs" dxfId="1" priority="3" stopIfTrue="1" operator="equal">
      <formula>"適合"</formula>
    </cfRule>
    <cfRule type="cellIs" dxfId="0" priority="4" stopIfTrue="1" operator="equal">
      <formula>"不適合"</formula>
    </cfRule>
  </conditionalFormatting>
  <dataValidations xWindow="774" yWindow="782" count="2">
    <dataValidation type="list" allowBlank="1" showInputMessage="1" showErrorMessage="1" sqref="M11 G11" xr:uid="{00000000-0002-0000-0100-000000000000}">
      <formula1>"■,□"</formula1>
    </dataValidation>
    <dataValidation allowBlank="1" showInputMessage="1" showErrorMessage="1" prompt="※誘導BEIの計算結果の_x000a_数値に小数点以下２位_x000a_未満の端数があるときは、_x000a_これを切り上げています。_x000a_(小数点第3位切り上げ)" sqref="U37" xr:uid="{EA17C65F-6105-4971-B634-CEEBBA9A05A4}"/>
  </dataValidations>
  <printOptions horizontalCentered="1"/>
  <pageMargins left="0.47244094488188981" right="0.31496062992125984" top="0.47244094488188981" bottom="0.39370078740157483" header="0.27559055118110237" footer="0.19685039370078741"/>
  <pageSetup paperSize="9" scale="91" fitToHeight="5" orientation="portrait" r:id="rId1"/>
  <headerFooter>
    <oddHeader>&amp;R&amp;"ＭＳ Ｐ明朝,標準"&amp;10（第&amp;P面）</oddHeader>
    <oddFooter>&amp;L&amp;"Meiryo UI,標準"&amp;9ＨＰJ-351-14　(Ver.20250401）&amp;R&amp;"Meiryo UI,標準"&amp;9Copyright 2013-2025 Houseplus Corporation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87EC-0B3C-40F6-B396-E2C69CFC2A65}">
  <sheetPr>
    <tabColor theme="1"/>
  </sheetPr>
  <dimension ref="B2:R99"/>
  <sheetViews>
    <sheetView view="pageBreakPreview" topLeftCell="M1" zoomScale="115" zoomScaleNormal="100" zoomScaleSheetLayoutView="115" workbookViewId="0">
      <selection activeCell="P25" sqref="P25:V25"/>
    </sheetView>
  </sheetViews>
  <sheetFormatPr defaultRowHeight="14.25"/>
  <cols>
    <col min="1" max="1" width="1.625" style="281" customWidth="1"/>
    <col min="2" max="2" width="31.125" style="281" customWidth="1"/>
    <col min="3" max="3" width="2.625" style="281" customWidth="1"/>
    <col min="4" max="4" width="16" style="281" customWidth="1"/>
    <col min="5" max="5" width="2.625" style="281" customWidth="1"/>
    <col min="6" max="6" width="62.75" style="281" bestFit="1" customWidth="1"/>
    <col min="7" max="7" width="2.625" style="281" customWidth="1"/>
    <col min="8" max="8" width="18.625" style="281" customWidth="1"/>
    <col min="9" max="9" width="2.5" style="281" customWidth="1"/>
    <col min="10" max="10" width="22" style="281" customWidth="1"/>
    <col min="11" max="11" width="2.375" style="281" customWidth="1"/>
    <col min="12" max="12" width="19.875" style="281" customWidth="1"/>
    <col min="13" max="13" width="2.375" style="281" customWidth="1"/>
    <col min="14" max="14" width="17.25" style="281" customWidth="1"/>
    <col min="15" max="15" width="2.375" style="281" customWidth="1"/>
    <col min="16" max="16" width="17.25" style="281" customWidth="1"/>
    <col min="17" max="17" width="2.625" style="281" customWidth="1"/>
    <col min="18" max="19" width="23.625" style="281" bestFit="1" customWidth="1"/>
    <col min="20" max="23" width="20.375" style="281" bestFit="1" customWidth="1"/>
    <col min="24" max="24" width="11.5" style="281" bestFit="1" customWidth="1"/>
    <col min="25" max="25" width="17.875" style="281" bestFit="1" customWidth="1"/>
    <col min="26" max="26" width="19.125" style="281" bestFit="1" customWidth="1"/>
    <col min="27" max="27" width="18.5" style="281" bestFit="1" customWidth="1"/>
    <col min="28" max="29" width="20.125" style="281" bestFit="1" customWidth="1"/>
    <col min="30" max="32" width="21.875" style="281" bestFit="1" customWidth="1"/>
    <col min="33" max="35" width="25.25" style="281" bestFit="1" customWidth="1"/>
    <col min="36" max="36" width="25.625" style="281" bestFit="1" customWidth="1"/>
    <col min="37" max="37" width="23.125" style="281" bestFit="1" customWidth="1"/>
    <col min="38" max="38" width="26.375" style="281" bestFit="1" customWidth="1"/>
    <col min="39" max="42" width="25.75" style="281" bestFit="1" customWidth="1"/>
    <col min="43" max="44" width="24" style="281" bestFit="1" customWidth="1"/>
    <col min="45" max="46" width="20.25" style="281" bestFit="1" customWidth="1"/>
    <col min="47" max="48" width="21.875" style="281" bestFit="1" customWidth="1"/>
    <col min="49" max="16384" width="9" style="281"/>
  </cols>
  <sheetData>
    <row r="2" spans="2:18">
      <c r="B2" s="281" t="s">
        <v>272</v>
      </c>
    </row>
    <row r="3" spans="2:18" ht="15" thickBot="1"/>
    <row r="4" spans="2:18" ht="100.5" thickBot="1">
      <c r="B4" s="282" t="s">
        <v>273</v>
      </c>
      <c r="C4" s="283"/>
      <c r="D4" s="282" t="s">
        <v>274</v>
      </c>
      <c r="E4" s="283"/>
      <c r="F4" s="282" t="s">
        <v>275</v>
      </c>
      <c r="H4" s="282" t="s">
        <v>276</v>
      </c>
      <c r="I4" s="283"/>
      <c r="J4" s="284" t="s">
        <v>277</v>
      </c>
      <c r="K4" s="283"/>
      <c r="L4" s="281" t="s">
        <v>223</v>
      </c>
      <c r="N4" s="281" t="s">
        <v>234</v>
      </c>
      <c r="P4" s="281" t="s">
        <v>278</v>
      </c>
      <c r="R4" s="281" t="s">
        <v>422</v>
      </c>
    </row>
    <row r="5" spans="2:18">
      <c r="B5" s="285"/>
      <c r="D5" s="285"/>
      <c r="F5" s="285"/>
      <c r="H5" s="285"/>
    </row>
    <row r="6" spans="2:18">
      <c r="B6" s="286"/>
      <c r="D6" s="287"/>
      <c r="F6" s="287"/>
      <c r="H6" s="288"/>
      <c r="I6" s="289"/>
      <c r="J6" s="287"/>
      <c r="K6" s="289"/>
      <c r="L6" s="287"/>
      <c r="N6" s="281" t="s">
        <v>235</v>
      </c>
      <c r="P6" s="281" t="s">
        <v>279</v>
      </c>
      <c r="R6" s="281" t="s">
        <v>421</v>
      </c>
    </row>
    <row r="7" spans="2:18">
      <c r="B7" s="286" t="s">
        <v>280</v>
      </c>
      <c r="D7" s="287" t="s">
        <v>281</v>
      </c>
      <c r="F7" s="287" t="s">
        <v>282</v>
      </c>
      <c r="H7" s="290" t="s">
        <v>230</v>
      </c>
      <c r="I7" s="291"/>
      <c r="J7" s="287" t="s">
        <v>281</v>
      </c>
      <c r="K7" s="291"/>
      <c r="L7" s="287">
        <v>1</v>
      </c>
      <c r="N7" s="281" t="s">
        <v>283</v>
      </c>
      <c r="P7" s="281" t="s">
        <v>284</v>
      </c>
    </row>
    <row r="8" spans="2:18">
      <c r="B8" s="292" t="s">
        <v>285</v>
      </c>
      <c r="D8" s="287" t="s">
        <v>286</v>
      </c>
      <c r="F8" s="287" t="s">
        <v>287</v>
      </c>
      <c r="H8" s="290" t="s">
        <v>228</v>
      </c>
      <c r="I8" s="291"/>
      <c r="J8" s="287" t="s">
        <v>288</v>
      </c>
      <c r="K8" s="291"/>
      <c r="L8" s="287">
        <v>2</v>
      </c>
      <c r="N8" s="281" t="s">
        <v>289</v>
      </c>
      <c r="P8" s="281" t="s">
        <v>290</v>
      </c>
    </row>
    <row r="9" spans="2:18">
      <c r="B9" s="292" t="s">
        <v>291</v>
      </c>
      <c r="D9" s="287" t="s">
        <v>292</v>
      </c>
      <c r="F9" s="287" t="s">
        <v>293</v>
      </c>
      <c r="H9" s="293" t="s">
        <v>294</v>
      </c>
      <c r="I9" s="294"/>
      <c r="J9" s="287" t="s">
        <v>295</v>
      </c>
      <c r="K9" s="294"/>
      <c r="L9" s="287">
        <v>3</v>
      </c>
      <c r="N9" s="281" t="s">
        <v>296</v>
      </c>
      <c r="P9" s="281" t="s">
        <v>297</v>
      </c>
    </row>
    <row r="10" spans="2:18">
      <c r="B10" s="292" t="s">
        <v>298</v>
      </c>
      <c r="D10" s="287" t="s">
        <v>299</v>
      </c>
      <c r="F10" s="287" t="s">
        <v>300</v>
      </c>
      <c r="J10" s="287" t="s">
        <v>301</v>
      </c>
      <c r="L10" s="287">
        <v>4</v>
      </c>
      <c r="N10" s="281" t="s">
        <v>302</v>
      </c>
    </row>
    <row r="11" spans="2:18" ht="30" customHeight="1">
      <c r="B11" s="292" t="s">
        <v>303</v>
      </c>
      <c r="D11" s="287" t="s">
        <v>304</v>
      </c>
      <c r="F11" s="287" t="s">
        <v>300</v>
      </c>
      <c r="J11" s="287" t="s">
        <v>304</v>
      </c>
      <c r="L11" s="287">
        <v>5</v>
      </c>
      <c r="N11" s="281" t="s">
        <v>229</v>
      </c>
    </row>
    <row r="12" spans="2:18">
      <c r="B12" s="292" t="s">
        <v>305</v>
      </c>
      <c r="D12" s="287" t="s">
        <v>306</v>
      </c>
      <c r="F12" s="287"/>
      <c r="J12" s="287" t="s">
        <v>288</v>
      </c>
      <c r="L12" s="287">
        <v>6</v>
      </c>
    </row>
    <row r="13" spans="2:18">
      <c r="B13" s="292" t="s">
        <v>307</v>
      </c>
      <c r="D13" s="287" t="s">
        <v>286</v>
      </c>
      <c r="F13" s="292"/>
      <c r="J13" s="287" t="s">
        <v>295</v>
      </c>
      <c r="L13" s="287">
        <v>7</v>
      </c>
    </row>
    <row r="14" spans="2:18">
      <c r="B14" s="292" t="s">
        <v>308</v>
      </c>
      <c r="D14" s="287" t="s">
        <v>309</v>
      </c>
      <c r="F14" s="292"/>
      <c r="J14" s="287" t="s">
        <v>301</v>
      </c>
      <c r="L14" s="287">
        <v>8</v>
      </c>
    </row>
    <row r="15" spans="2:18">
      <c r="B15" s="292" t="s">
        <v>310</v>
      </c>
      <c r="D15" s="287"/>
      <c r="F15" s="295"/>
      <c r="J15" s="287"/>
    </row>
    <row r="16" spans="2:18">
      <c r="B16" s="292" t="s">
        <v>311</v>
      </c>
      <c r="D16" s="287"/>
      <c r="J16" s="287"/>
    </row>
    <row r="17" spans="2:2">
      <c r="B17" s="292" t="s">
        <v>312</v>
      </c>
    </row>
    <row r="18" spans="2:2">
      <c r="B18" s="292" t="s">
        <v>313</v>
      </c>
    </row>
    <row r="19" spans="2:2" ht="15" customHeight="1">
      <c r="B19" s="292" t="s">
        <v>314</v>
      </c>
    </row>
    <row r="20" spans="2:2">
      <c r="B20" s="292" t="s">
        <v>315</v>
      </c>
    </row>
    <row r="21" spans="2:2">
      <c r="B21" s="292" t="s">
        <v>316</v>
      </c>
    </row>
    <row r="22" spans="2:2">
      <c r="B22" s="292" t="s">
        <v>317</v>
      </c>
    </row>
    <row r="23" spans="2:2">
      <c r="B23" s="292" t="s">
        <v>318</v>
      </c>
    </row>
    <row r="24" spans="2:2">
      <c r="B24" s="292" t="s">
        <v>319</v>
      </c>
    </row>
    <row r="25" spans="2:2">
      <c r="B25" s="292" t="s">
        <v>320</v>
      </c>
    </row>
    <row r="26" spans="2:2">
      <c r="B26" s="292" t="s">
        <v>321</v>
      </c>
    </row>
    <row r="27" spans="2:2">
      <c r="B27" s="292" t="s">
        <v>322</v>
      </c>
    </row>
    <row r="28" spans="2:2">
      <c r="B28" s="292" t="s">
        <v>323</v>
      </c>
    </row>
    <row r="29" spans="2:2">
      <c r="B29" s="292" t="s">
        <v>324</v>
      </c>
    </row>
    <row r="30" spans="2:2">
      <c r="B30" s="292" t="s">
        <v>325</v>
      </c>
    </row>
    <row r="31" spans="2:2">
      <c r="B31" s="292" t="s">
        <v>326</v>
      </c>
    </row>
    <row r="32" spans="2:2">
      <c r="B32" s="292" t="s">
        <v>327</v>
      </c>
    </row>
    <row r="33" spans="2:10">
      <c r="B33" s="292" t="s">
        <v>328</v>
      </c>
    </row>
    <row r="34" spans="2:10">
      <c r="B34" s="292" t="s">
        <v>329</v>
      </c>
    </row>
    <row r="35" spans="2:10">
      <c r="B35" s="292" t="s">
        <v>330</v>
      </c>
    </row>
    <row r="36" spans="2:10">
      <c r="B36" s="292" t="s">
        <v>331</v>
      </c>
    </row>
    <row r="37" spans="2:10">
      <c r="B37" s="292" t="s">
        <v>332</v>
      </c>
    </row>
    <row r="38" spans="2:10">
      <c r="B38" s="292" t="s">
        <v>333</v>
      </c>
    </row>
    <row r="39" spans="2:10">
      <c r="B39" s="292" t="s">
        <v>334</v>
      </c>
    </row>
    <row r="40" spans="2:10">
      <c r="B40" s="292" t="s">
        <v>335</v>
      </c>
    </row>
    <row r="41" spans="2:10">
      <c r="B41" s="292" t="s">
        <v>336</v>
      </c>
    </row>
    <row r="42" spans="2:10">
      <c r="B42" s="292" t="s">
        <v>337</v>
      </c>
    </row>
    <row r="43" spans="2:10">
      <c r="B43" s="292" t="s">
        <v>338</v>
      </c>
      <c r="D43" s="296"/>
      <c r="J43" s="292"/>
    </row>
    <row r="44" spans="2:10">
      <c r="B44" s="292" t="s">
        <v>339</v>
      </c>
    </row>
    <row r="45" spans="2:10">
      <c r="B45" s="292" t="s">
        <v>340</v>
      </c>
    </row>
    <row r="46" spans="2:10">
      <c r="B46" s="292" t="s">
        <v>341</v>
      </c>
    </row>
    <row r="47" spans="2:10">
      <c r="B47" s="292" t="s">
        <v>342</v>
      </c>
    </row>
    <row r="48" spans="2:10">
      <c r="B48" s="292" t="s">
        <v>343</v>
      </c>
    </row>
    <row r="49" spans="2:2">
      <c r="B49" s="292" t="s">
        <v>344</v>
      </c>
    </row>
    <row r="50" spans="2:2">
      <c r="B50" s="292" t="s">
        <v>345</v>
      </c>
    </row>
    <row r="51" spans="2:2">
      <c r="B51" s="292" t="s">
        <v>346</v>
      </c>
    </row>
    <row r="52" spans="2:2">
      <c r="B52" s="292" t="s">
        <v>347</v>
      </c>
    </row>
    <row r="53" spans="2:2">
      <c r="B53" s="292" t="s">
        <v>348</v>
      </c>
    </row>
    <row r="54" spans="2:2">
      <c r="B54" s="292" t="s">
        <v>349</v>
      </c>
    </row>
    <row r="55" spans="2:2">
      <c r="B55" s="292" t="s">
        <v>350</v>
      </c>
    </row>
    <row r="56" spans="2:2">
      <c r="B56" s="292" t="s">
        <v>351</v>
      </c>
    </row>
    <row r="57" spans="2:2">
      <c r="B57" s="292" t="s">
        <v>352</v>
      </c>
    </row>
    <row r="58" spans="2:2">
      <c r="B58" s="292" t="s">
        <v>353</v>
      </c>
    </row>
    <row r="59" spans="2:2">
      <c r="B59" s="292" t="s">
        <v>354</v>
      </c>
    </row>
    <row r="60" spans="2:2">
      <c r="B60" s="292" t="s">
        <v>355</v>
      </c>
    </row>
    <row r="61" spans="2:2">
      <c r="B61" s="292" t="s">
        <v>356</v>
      </c>
    </row>
    <row r="62" spans="2:2">
      <c r="B62" s="292" t="s">
        <v>357</v>
      </c>
    </row>
    <row r="63" spans="2:2">
      <c r="B63" s="292" t="s">
        <v>358</v>
      </c>
    </row>
    <row r="64" spans="2:2">
      <c r="B64" s="292" t="s">
        <v>359</v>
      </c>
    </row>
    <row r="65" spans="2:2">
      <c r="B65" s="292" t="s">
        <v>360</v>
      </c>
    </row>
    <row r="66" spans="2:2">
      <c r="B66" s="292" t="s">
        <v>361</v>
      </c>
    </row>
    <row r="67" spans="2:2">
      <c r="B67" s="292" t="s">
        <v>362</v>
      </c>
    </row>
    <row r="68" spans="2:2">
      <c r="B68" s="292" t="s">
        <v>363</v>
      </c>
    </row>
    <row r="69" spans="2:2">
      <c r="B69" s="292" t="s">
        <v>364</v>
      </c>
    </row>
    <row r="70" spans="2:2">
      <c r="B70" s="292" t="s">
        <v>365</v>
      </c>
    </row>
    <row r="71" spans="2:2">
      <c r="B71" s="292" t="s">
        <v>366</v>
      </c>
    </row>
    <row r="72" spans="2:2">
      <c r="B72" s="292" t="s">
        <v>367</v>
      </c>
    </row>
    <row r="73" spans="2:2">
      <c r="B73" s="292" t="s">
        <v>368</v>
      </c>
    </row>
    <row r="74" spans="2:2">
      <c r="B74" s="292" t="s">
        <v>369</v>
      </c>
    </row>
    <row r="75" spans="2:2">
      <c r="B75" s="292" t="s">
        <v>370</v>
      </c>
    </row>
    <row r="76" spans="2:2">
      <c r="B76" s="292" t="s">
        <v>371</v>
      </c>
    </row>
    <row r="77" spans="2:2">
      <c r="B77" s="292" t="s">
        <v>372</v>
      </c>
    </row>
    <row r="78" spans="2:2">
      <c r="B78" s="292" t="s">
        <v>373</v>
      </c>
    </row>
    <row r="79" spans="2:2">
      <c r="B79" s="292" t="s">
        <v>374</v>
      </c>
    </row>
    <row r="80" spans="2:2">
      <c r="B80" s="292" t="s">
        <v>375</v>
      </c>
    </row>
    <row r="81" spans="2:2">
      <c r="B81" s="292" t="s">
        <v>376</v>
      </c>
    </row>
    <row r="82" spans="2:2">
      <c r="B82" s="292" t="s">
        <v>377</v>
      </c>
    </row>
    <row r="83" spans="2:2">
      <c r="B83" s="292" t="s">
        <v>378</v>
      </c>
    </row>
    <row r="84" spans="2:2">
      <c r="B84" s="292" t="s">
        <v>379</v>
      </c>
    </row>
    <row r="85" spans="2:2">
      <c r="B85" s="292" t="s">
        <v>380</v>
      </c>
    </row>
    <row r="86" spans="2:2">
      <c r="B86" s="292" t="s">
        <v>381</v>
      </c>
    </row>
    <row r="87" spans="2:2">
      <c r="B87" s="292" t="s">
        <v>382</v>
      </c>
    </row>
    <row r="88" spans="2:2">
      <c r="B88" s="292" t="s">
        <v>383</v>
      </c>
    </row>
    <row r="89" spans="2:2">
      <c r="B89" s="292" t="s">
        <v>384</v>
      </c>
    </row>
    <row r="90" spans="2:2">
      <c r="B90" s="292" t="s">
        <v>385</v>
      </c>
    </row>
    <row r="91" spans="2:2">
      <c r="B91" s="292" t="s">
        <v>386</v>
      </c>
    </row>
    <row r="92" spans="2:2">
      <c r="B92" s="292" t="s">
        <v>387</v>
      </c>
    </row>
    <row r="93" spans="2:2">
      <c r="B93" s="292" t="s">
        <v>388</v>
      </c>
    </row>
    <row r="94" spans="2:2">
      <c r="B94" s="292" t="s">
        <v>389</v>
      </c>
    </row>
    <row r="95" spans="2:2">
      <c r="B95" s="292" t="s">
        <v>390</v>
      </c>
    </row>
    <row r="96" spans="2:2">
      <c r="B96" s="292" t="s">
        <v>391</v>
      </c>
    </row>
    <row r="97" spans="2:2">
      <c r="B97" s="292" t="s">
        <v>392</v>
      </c>
    </row>
    <row r="98" spans="2:2">
      <c r="B98" s="292" t="s">
        <v>393</v>
      </c>
    </row>
    <row r="99" spans="2:2">
      <c r="B99" s="292" t="s">
        <v>394</v>
      </c>
    </row>
  </sheetData>
  <sheetProtection selectLockedCells="1" selectUnlockedCells="1"/>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0F786-8899-4F3E-9C05-E9A3A168883C}">
  <sheetPr>
    <tabColor theme="1"/>
  </sheetPr>
  <dimension ref="B2:K14"/>
  <sheetViews>
    <sheetView view="pageBreakPreview" zoomScaleNormal="85" zoomScaleSheetLayoutView="100" workbookViewId="0">
      <selection activeCell="P25" sqref="P25:V25"/>
    </sheetView>
  </sheetViews>
  <sheetFormatPr defaultColWidth="4.625" defaultRowHeight="15.75"/>
  <cols>
    <col min="1" max="1" width="1.625" style="302" customWidth="1"/>
    <col min="2" max="2" width="17.25" style="302" bestFit="1" customWidth="1"/>
    <col min="3" max="3" width="8.625" style="302" customWidth="1"/>
    <col min="4" max="11" width="10.625" style="302" customWidth="1"/>
    <col min="12" max="16384" width="4.625" style="302"/>
  </cols>
  <sheetData>
    <row r="2" spans="2:11">
      <c r="B2" s="297" t="s">
        <v>395</v>
      </c>
      <c r="C2" s="298"/>
      <c r="D2" s="299" t="s">
        <v>6</v>
      </c>
      <c r="E2" s="300"/>
      <c r="F2" s="300"/>
      <c r="G2" s="300"/>
      <c r="H2" s="300"/>
      <c r="I2" s="300"/>
      <c r="J2" s="300"/>
      <c r="K2" s="301"/>
    </row>
    <row r="3" spans="2:11">
      <c r="B3" s="303"/>
      <c r="C3" s="304"/>
      <c r="D3" s="305">
        <v>1</v>
      </c>
      <c r="E3" s="305">
        <v>2</v>
      </c>
      <c r="F3" s="305">
        <v>3</v>
      </c>
      <c r="G3" s="305">
        <v>4</v>
      </c>
      <c r="H3" s="305">
        <v>5</v>
      </c>
      <c r="I3" s="305">
        <v>6</v>
      </c>
      <c r="J3" s="305">
        <v>7</v>
      </c>
      <c r="K3" s="306">
        <v>8</v>
      </c>
    </row>
    <row r="4" spans="2:11">
      <c r="B4" s="307"/>
      <c r="C4" s="308"/>
      <c r="D4" s="309" t="s">
        <v>54</v>
      </c>
      <c r="E4" s="310" t="s">
        <v>55</v>
      </c>
      <c r="F4" s="310" t="s">
        <v>56</v>
      </c>
      <c r="G4" s="310" t="s">
        <v>57</v>
      </c>
      <c r="H4" s="310" t="s">
        <v>58</v>
      </c>
      <c r="I4" s="310" t="s">
        <v>59</v>
      </c>
      <c r="J4" s="310" t="s">
        <v>60</v>
      </c>
      <c r="K4" s="311" t="s">
        <v>61</v>
      </c>
    </row>
    <row r="5" spans="2:11">
      <c r="B5" s="312" t="s">
        <v>396</v>
      </c>
      <c r="C5" s="313"/>
      <c r="D5" s="314">
        <v>1</v>
      </c>
      <c r="E5" s="315">
        <v>2</v>
      </c>
      <c r="F5" s="315">
        <v>3</v>
      </c>
      <c r="G5" s="315">
        <v>4</v>
      </c>
      <c r="H5" s="315">
        <v>5</v>
      </c>
      <c r="I5" s="315">
        <v>6</v>
      </c>
      <c r="J5" s="315">
        <v>7</v>
      </c>
      <c r="K5" s="316">
        <v>8</v>
      </c>
    </row>
    <row r="6" spans="2:11">
      <c r="B6" s="317" t="s">
        <v>63</v>
      </c>
      <c r="C6" s="314" t="s">
        <v>64</v>
      </c>
      <c r="D6" s="318">
        <v>0.46</v>
      </c>
      <c r="E6" s="319">
        <v>0.46</v>
      </c>
      <c r="F6" s="319">
        <v>0.56000000000000005</v>
      </c>
      <c r="G6" s="319">
        <v>0.75</v>
      </c>
      <c r="H6" s="319">
        <v>0.87</v>
      </c>
      <c r="I6" s="319">
        <v>0.87</v>
      </c>
      <c r="J6" s="319">
        <v>0.87</v>
      </c>
      <c r="K6" s="320" t="s">
        <v>65</v>
      </c>
    </row>
    <row r="7" spans="2:11" ht="16.5" thickBot="1">
      <c r="B7" s="317" t="s">
        <v>397</v>
      </c>
      <c r="C7" s="314" t="s">
        <v>398</v>
      </c>
      <c r="D7" s="321" t="s">
        <v>65</v>
      </c>
      <c r="E7" s="322" t="s">
        <v>65</v>
      </c>
      <c r="F7" s="322" t="s">
        <v>65</v>
      </c>
      <c r="G7" s="322" t="s">
        <v>65</v>
      </c>
      <c r="H7" s="322">
        <v>3</v>
      </c>
      <c r="I7" s="322">
        <v>2.8</v>
      </c>
      <c r="J7" s="322">
        <v>2.7</v>
      </c>
      <c r="K7" s="323">
        <v>6.7</v>
      </c>
    </row>
    <row r="8" spans="2:11" ht="16.5" thickTop="1">
      <c r="B8" s="324"/>
      <c r="C8" s="325"/>
      <c r="D8" s="326">
        <v>1</v>
      </c>
      <c r="E8" s="326">
        <v>2</v>
      </c>
      <c r="F8" s="326">
        <v>3</v>
      </c>
      <c r="G8" s="326">
        <v>4</v>
      </c>
      <c r="H8" s="326">
        <v>5</v>
      </c>
      <c r="I8" s="326">
        <v>6</v>
      </c>
      <c r="J8" s="326">
        <v>7</v>
      </c>
      <c r="K8" s="327">
        <v>8</v>
      </c>
    </row>
    <row r="9" spans="2:11">
      <c r="B9" s="307"/>
      <c r="C9" s="308"/>
      <c r="D9" s="309" t="s">
        <v>54</v>
      </c>
      <c r="E9" s="310" t="s">
        <v>55</v>
      </c>
      <c r="F9" s="310" t="s">
        <v>56</v>
      </c>
      <c r="G9" s="310" t="s">
        <v>57</v>
      </c>
      <c r="H9" s="310" t="s">
        <v>58</v>
      </c>
      <c r="I9" s="310" t="s">
        <v>59</v>
      </c>
      <c r="J9" s="310" t="s">
        <v>60</v>
      </c>
      <c r="K9" s="311" t="s">
        <v>61</v>
      </c>
    </row>
    <row r="10" spans="2:11">
      <c r="B10" s="312" t="s">
        <v>396</v>
      </c>
      <c r="C10" s="313"/>
      <c r="D10" s="314">
        <v>1</v>
      </c>
      <c r="E10" s="315">
        <v>2</v>
      </c>
      <c r="F10" s="315">
        <v>3</v>
      </c>
      <c r="G10" s="315">
        <v>4</v>
      </c>
      <c r="H10" s="315">
        <v>5</v>
      </c>
      <c r="I10" s="315">
        <v>6</v>
      </c>
      <c r="J10" s="315">
        <v>7</v>
      </c>
      <c r="K10" s="316">
        <v>8</v>
      </c>
    </row>
    <row r="11" spans="2:11">
      <c r="B11" s="328" t="s">
        <v>399</v>
      </c>
      <c r="C11" s="329" t="s">
        <v>64</v>
      </c>
      <c r="D11" s="330">
        <v>0.4</v>
      </c>
      <c r="E11" s="331">
        <v>0.4</v>
      </c>
      <c r="F11" s="331">
        <v>0.5</v>
      </c>
      <c r="G11" s="331">
        <v>0.6</v>
      </c>
      <c r="H11" s="331">
        <v>0.6</v>
      </c>
      <c r="I11" s="331">
        <v>0.6</v>
      </c>
      <c r="J11" s="331">
        <v>0.6</v>
      </c>
      <c r="K11" s="332" t="s">
        <v>65</v>
      </c>
    </row>
    <row r="12" spans="2:11">
      <c r="B12" s="312" t="s">
        <v>400</v>
      </c>
      <c r="C12" s="313"/>
      <c r="D12" s="314"/>
      <c r="E12" s="315"/>
      <c r="F12" s="315"/>
      <c r="G12" s="315"/>
      <c r="H12" s="315"/>
      <c r="I12" s="315"/>
      <c r="J12" s="315"/>
      <c r="K12" s="316"/>
    </row>
    <row r="13" spans="2:11">
      <c r="B13" s="317" t="s">
        <v>63</v>
      </c>
      <c r="C13" s="314" t="s">
        <v>64</v>
      </c>
      <c r="D13" s="318"/>
      <c r="E13" s="319"/>
      <c r="F13" s="319"/>
      <c r="G13" s="319"/>
      <c r="H13" s="319"/>
      <c r="I13" s="319"/>
      <c r="J13" s="319"/>
      <c r="K13" s="320"/>
    </row>
    <row r="14" spans="2:11">
      <c r="B14" s="333" t="s">
        <v>66</v>
      </c>
      <c r="C14" s="334" t="s">
        <v>398</v>
      </c>
      <c r="D14" s="335"/>
      <c r="E14" s="336"/>
      <c r="F14" s="336"/>
      <c r="G14" s="336"/>
      <c r="H14" s="336"/>
      <c r="I14" s="336"/>
      <c r="J14" s="336"/>
      <c r="K14" s="337"/>
    </row>
  </sheetData>
  <phoneticPr fontId="2"/>
  <pageMargins left="0.47244094488188981" right="0.39370078740157483" top="0.47244094488188981" bottom="0.39370078740157483" header="0.27559055118110237" footer="0.19685039370078741"/>
  <pageSetup paperSize="9" scale="98" orientation="portrait" r:id="rId1"/>
  <headerFooter>
    <oddHeader>&amp;R&amp;"ＭＳ Ｐ明朝,標準"&amp;10（第&amp;P面）</oddHeader>
    <oddFooter>&amp;L&amp;"Meiryo UI,標準"&amp;9HP住-555-6　（Ver.20221107）&amp;R&amp;"Meiryo UI,標準"&amp;9Copyright 2016-2022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0"/>
  <sheetViews>
    <sheetView view="pageBreakPreview" zoomScale="130" zoomScaleNormal="100" zoomScaleSheetLayoutView="130" workbookViewId="0">
      <selection activeCell="N2" sqref="N2"/>
    </sheetView>
  </sheetViews>
  <sheetFormatPr defaultRowHeight="13.5"/>
  <cols>
    <col min="1" max="1" width="18.5" customWidth="1"/>
    <col min="2" max="2" width="4.375" customWidth="1"/>
    <col min="3" max="10" width="5.875" customWidth="1"/>
    <col min="12" max="15" width="4.875" customWidth="1"/>
  </cols>
  <sheetData>
    <row r="1" spans="1:15" ht="14.25" thickBot="1"/>
    <row r="2" spans="1:15" ht="14.25" thickBot="1">
      <c r="A2" s="810" t="s">
        <v>53</v>
      </c>
      <c r="B2" s="811"/>
      <c r="C2" s="1" t="s">
        <v>6</v>
      </c>
      <c r="D2" s="2"/>
      <c r="E2" s="2"/>
      <c r="F2" s="2"/>
      <c r="G2" s="2"/>
      <c r="H2" s="2"/>
      <c r="I2" s="2"/>
      <c r="J2" s="3"/>
      <c r="L2" s="17" t="e">
        <f>IF(#REF!="■",1,"")</f>
        <v>#REF!</v>
      </c>
      <c r="M2" s="31" t="e">
        <f>MAX(L2:L9)</f>
        <v>#REF!</v>
      </c>
      <c r="N2" s="32" t="e">
        <f>IF(M2="","",HLOOKUP(M2,C4:K5,2,FALSE))</f>
        <v>#REF!</v>
      </c>
      <c r="O2" s="19" t="e">
        <f>HLOOKUP(M2,C4:K6,3,FALSE)</f>
        <v>#REF!</v>
      </c>
    </row>
    <row r="3" spans="1:15">
      <c r="A3" s="812"/>
      <c r="B3" s="813"/>
      <c r="C3" s="12" t="s">
        <v>54</v>
      </c>
      <c r="D3" s="13" t="s">
        <v>55</v>
      </c>
      <c r="E3" s="13" t="s">
        <v>56</v>
      </c>
      <c r="F3" s="13" t="s">
        <v>57</v>
      </c>
      <c r="G3" s="13" t="s">
        <v>58</v>
      </c>
      <c r="H3" s="13" t="s">
        <v>59</v>
      </c>
      <c r="I3" s="13" t="s">
        <v>60</v>
      </c>
      <c r="J3" s="14" t="s">
        <v>61</v>
      </c>
      <c r="L3" s="18" t="e">
        <f>IF(#REF!="■",2,"")</f>
        <v>#REF!</v>
      </c>
      <c r="M3" s="33"/>
      <c r="N3" s="34"/>
    </row>
    <row r="4" spans="1:15">
      <c r="A4" s="1" t="s">
        <v>62</v>
      </c>
      <c r="B4" s="2"/>
      <c r="C4" s="16">
        <v>1</v>
      </c>
      <c r="D4">
        <v>2</v>
      </c>
      <c r="E4">
        <v>3</v>
      </c>
      <c r="F4">
        <v>4</v>
      </c>
      <c r="G4">
        <v>5</v>
      </c>
      <c r="H4">
        <v>6</v>
      </c>
      <c r="I4">
        <v>7</v>
      </c>
      <c r="J4" s="11">
        <v>8</v>
      </c>
      <c r="K4" s="20">
        <v>0</v>
      </c>
      <c r="L4" s="18" t="e">
        <f>IF(#REF!="■",3,"")</f>
        <v>#REF!</v>
      </c>
      <c r="M4" s="33"/>
      <c r="N4" s="34"/>
    </row>
    <row r="5" spans="1:15">
      <c r="A5" s="5" t="s">
        <v>63</v>
      </c>
      <c r="B5" s="6" t="s">
        <v>64</v>
      </c>
      <c r="C5" s="5">
        <v>0.4</v>
      </c>
      <c r="D5" s="6">
        <v>0.4</v>
      </c>
      <c r="E5" s="6">
        <v>0.5</v>
      </c>
      <c r="F5" s="6">
        <v>0.6</v>
      </c>
      <c r="G5" s="6">
        <v>0.6</v>
      </c>
      <c r="H5" s="6">
        <v>0.6</v>
      </c>
      <c r="I5" s="6">
        <v>0.6</v>
      </c>
      <c r="J5" s="4" t="s">
        <v>65</v>
      </c>
      <c r="K5" s="30" t="s">
        <v>151</v>
      </c>
      <c r="L5" s="18" t="e">
        <f>IF(#REF!="■",4,"")</f>
        <v>#REF!</v>
      </c>
      <c r="M5" s="33"/>
      <c r="N5" s="34"/>
    </row>
    <row r="6" spans="1:15">
      <c r="A6" s="7" t="s">
        <v>66</v>
      </c>
      <c r="B6" s="8" t="s">
        <v>67</v>
      </c>
      <c r="C6" s="15" t="s">
        <v>65</v>
      </c>
      <c r="D6" s="9" t="s">
        <v>65</v>
      </c>
      <c r="E6" s="9" t="s">
        <v>65</v>
      </c>
      <c r="F6" s="9" t="s">
        <v>65</v>
      </c>
      <c r="G6" s="8">
        <v>3</v>
      </c>
      <c r="H6" s="8">
        <v>2.8</v>
      </c>
      <c r="I6" s="8">
        <v>2.7</v>
      </c>
      <c r="J6" s="10">
        <v>6.7</v>
      </c>
      <c r="K6" s="30" t="s">
        <v>151</v>
      </c>
      <c r="L6" s="18" t="e">
        <f>IF(#REF!="■",5,"")</f>
        <v>#REF!</v>
      </c>
      <c r="M6" s="33"/>
      <c r="N6" s="34"/>
    </row>
    <row r="7" spans="1:15">
      <c r="L7" s="18" t="e">
        <f>IF(#REF!="■",6,"")</f>
        <v>#REF!</v>
      </c>
      <c r="M7" s="33"/>
      <c r="N7" s="34"/>
    </row>
    <row r="8" spans="1:15">
      <c r="L8" s="18" t="e">
        <f>IF(#REF!="■",7,"")</f>
        <v>#REF!</v>
      </c>
      <c r="M8" s="33"/>
      <c r="N8" s="34"/>
    </row>
    <row r="9" spans="1:15">
      <c r="L9" s="18" t="e">
        <f>IF(#REF!="■",8,"")</f>
        <v>#REF!</v>
      </c>
      <c r="M9" s="33"/>
      <c r="N9" s="34"/>
    </row>
    <row r="10" spans="1:15">
      <c r="L10" s="35">
        <v>0</v>
      </c>
      <c r="M10" s="36"/>
      <c r="N10" s="37"/>
    </row>
  </sheetData>
  <sheetProtection algorithmName="SHA-512" hashValue="t8bZVkHlRYNNX26Bq6VLlIkDSTmL/tO6Y4H83AVfhG01hSOIHvnqU59ZRFkErNecDHNsaLCGrbo82CSXoeeESg==" saltValue="jQ1z3c3k/7snfsgqtgOW9A==" spinCount="100000" sheet="1" selectLockedCells="1" selectUnlockedCells="1"/>
  <mergeCells count="1">
    <mergeCell ref="A2:B3"/>
  </mergeCells>
  <phoneticPr fontId="2"/>
  <printOptions horizontalCentered="1"/>
  <pageMargins left="0.47244094488188981" right="0.39370078740157483" top="0.31496062992125984" bottom="0.39370078740157483" header="0.19685039370078741" footer="0.19685039370078741"/>
  <pageSetup paperSize="9" fitToHeight="5" orientation="portrait" r:id="rId1"/>
  <headerFooter scaleWithDoc="0">
    <oddFooter>&amp;L&amp;9ＨＰJ-351-8　(Ver.20221107）&amp;R&amp;9Copyright 2013-2022 Houseplus Corporation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1"/>
  <sheetViews>
    <sheetView view="pageBreakPreview" zoomScaleNormal="100" zoomScaleSheetLayoutView="100" workbookViewId="0">
      <selection activeCell="A32" sqref="A32"/>
    </sheetView>
  </sheetViews>
  <sheetFormatPr defaultRowHeight="13.5"/>
  <cols>
    <col min="1" max="1" width="13.5" customWidth="1"/>
  </cols>
  <sheetData>
    <row r="1" spans="1:9">
      <c r="A1" t="s">
        <v>153</v>
      </c>
    </row>
    <row r="3" spans="1:9">
      <c r="A3" t="s">
        <v>154</v>
      </c>
      <c r="B3" t="s">
        <v>159</v>
      </c>
    </row>
    <row r="4" spans="1:9">
      <c r="B4" t="s">
        <v>155</v>
      </c>
    </row>
    <row r="5" spans="1:9">
      <c r="B5" t="s">
        <v>156</v>
      </c>
    </row>
    <row r="6" spans="1:9">
      <c r="B6" t="s">
        <v>157</v>
      </c>
    </row>
    <row r="8" spans="1:9">
      <c r="A8" t="s">
        <v>167</v>
      </c>
      <c r="B8" s="814" t="s">
        <v>158</v>
      </c>
      <c r="C8" s="814"/>
      <c r="D8" s="814"/>
      <c r="E8" s="814"/>
      <c r="F8" s="814"/>
      <c r="G8" s="814"/>
      <c r="H8" s="814"/>
      <c r="I8" s="814"/>
    </row>
    <row r="9" spans="1:9">
      <c r="B9" s="814"/>
      <c r="C9" s="814"/>
      <c r="D9" s="814"/>
      <c r="E9" s="814"/>
      <c r="F9" s="814"/>
      <c r="G9" s="814"/>
      <c r="H9" s="814"/>
      <c r="I9" s="814"/>
    </row>
    <row r="10" spans="1:9">
      <c r="B10" t="s">
        <v>160</v>
      </c>
    </row>
    <row r="11" spans="1:9">
      <c r="B11" t="s">
        <v>161</v>
      </c>
    </row>
    <row r="13" spans="1:9">
      <c r="A13" t="s">
        <v>168</v>
      </c>
      <c r="B13" s="814" t="s">
        <v>169</v>
      </c>
      <c r="C13" s="814"/>
      <c r="D13" s="814"/>
      <c r="E13" s="814"/>
      <c r="F13" s="814"/>
      <c r="G13" s="814"/>
      <c r="H13" s="814"/>
      <c r="I13" s="814"/>
    </row>
    <row r="14" spans="1:9">
      <c r="B14" s="814"/>
      <c r="C14" s="814"/>
      <c r="D14" s="814"/>
      <c r="E14" s="814"/>
      <c r="F14" s="814"/>
      <c r="G14" s="814"/>
      <c r="H14" s="814"/>
      <c r="I14" s="814"/>
    </row>
    <row r="16" spans="1:9">
      <c r="A16" t="s">
        <v>171</v>
      </c>
      <c r="B16" s="814" t="s">
        <v>170</v>
      </c>
      <c r="C16" s="814"/>
      <c r="D16" s="814"/>
      <c r="E16" s="814"/>
      <c r="F16" s="814"/>
      <c r="G16" s="814"/>
      <c r="H16" s="814"/>
      <c r="I16" s="814"/>
    </row>
    <row r="17" spans="1:9">
      <c r="B17" s="814"/>
      <c r="C17" s="814"/>
      <c r="D17" s="814"/>
      <c r="E17" s="814"/>
      <c r="F17" s="814"/>
      <c r="G17" s="814"/>
      <c r="H17" s="814"/>
      <c r="I17" s="814"/>
    </row>
    <row r="19" spans="1:9">
      <c r="A19" t="s">
        <v>173</v>
      </c>
    </row>
    <row r="22" spans="1:9">
      <c r="A22" t="s">
        <v>174</v>
      </c>
      <c r="B22" t="s">
        <v>175</v>
      </c>
    </row>
    <row r="25" spans="1:9">
      <c r="A25" t="s">
        <v>176</v>
      </c>
      <c r="B25" t="s">
        <v>177</v>
      </c>
    </row>
    <row r="26" spans="1:9">
      <c r="B26" t="s">
        <v>178</v>
      </c>
    </row>
    <row r="27" spans="1:9">
      <c r="B27" t="s">
        <v>179</v>
      </c>
    </row>
    <row r="28" spans="1:9">
      <c r="B28" t="s">
        <v>180</v>
      </c>
    </row>
    <row r="31" spans="1:9" ht="27" customHeight="1">
      <c r="A31" t="s">
        <v>189</v>
      </c>
      <c r="B31" s="815" t="s">
        <v>187</v>
      </c>
      <c r="C31" s="815"/>
      <c r="D31" s="815"/>
      <c r="E31" s="815"/>
      <c r="F31" s="815"/>
      <c r="G31" s="815"/>
      <c r="H31" s="815"/>
      <c r="I31" s="815"/>
    </row>
  </sheetData>
  <sheetProtection sheet="1" objects="1" scenarios="1" selectLockedCells="1" selectUnlockedCells="1"/>
  <mergeCells count="4">
    <mergeCell ref="B8:I9"/>
    <mergeCell ref="B13:I14"/>
    <mergeCell ref="B16:I17"/>
    <mergeCell ref="B31:I31"/>
  </mergeCells>
  <phoneticPr fontId="2"/>
  <printOptions horizontalCentered="1"/>
  <pageMargins left="0.47244094488188981" right="0.39370078740157483" top="0.31496062992125984" bottom="0.39370078740157483" header="0.19685039370078741" footer="0.19685039370078741"/>
  <pageSetup paperSize="9" fitToHeight="5" orientation="portrait" r:id="rId1"/>
  <headerFooter scaleWithDoc="0">
    <oddFooter>&amp;L&amp;9ＨＰJ-351-8　(Ver.20221107）&amp;R&amp;9Copyright 2013-2022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作成要領</vt:lpstr>
      <vt:lpstr>第１面</vt:lpstr>
      <vt:lpstr>第２面(共用部)</vt:lpstr>
      <vt:lpstr>第３面</vt:lpstr>
      <vt:lpstr>別添①(任意）</vt:lpstr>
      <vt:lpstr>master</vt:lpstr>
      <vt:lpstr>別紙mast</vt:lpstr>
      <vt:lpstr>リスト</vt:lpstr>
      <vt:lpstr>変更履歴</vt:lpstr>
      <vt:lpstr>master!Print_Area</vt:lpstr>
      <vt:lpstr>リスト!Print_Area</vt:lpstr>
      <vt:lpstr>作成要領!Print_Area</vt:lpstr>
      <vt:lpstr>第１面!Print_Area</vt:lpstr>
      <vt:lpstr>'第２面(共用部)'!Print_Area</vt:lpstr>
      <vt:lpstr>第３面!Print_Area</vt:lpstr>
      <vt:lpstr>'別添①(任意）'!Print_Area</vt:lpstr>
      <vt:lpstr>変更履歴!Print_Area</vt:lpstr>
      <vt:lpstr>第３面!Print_Titles</vt:lpstr>
      <vt:lpstr>S造外装材の熱抵抗</vt:lpstr>
      <vt:lpstr>開口部の日射遮蔽仕様</vt:lpstr>
      <vt:lpstr>開口部の熱貫流率</vt:lpstr>
      <vt:lpstr>共同集計表</vt:lpstr>
      <vt:lpstr>地域の区分</vt:lpstr>
      <vt:lpstr>用途2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恭利</dc:creator>
  <cp:lastModifiedBy>高橋 香織</cp:lastModifiedBy>
  <cp:lastPrinted>2025-06-05T01:53:51Z</cp:lastPrinted>
  <dcterms:created xsi:type="dcterms:W3CDTF">2016-03-23T09:13:06Z</dcterms:created>
  <dcterms:modified xsi:type="dcterms:W3CDTF">2025-06-05T01:55:38Z</dcterms:modified>
</cp:coreProperties>
</file>