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795" windowHeight="11820" activeTab="0"/>
  </bookViews>
  <sheets>
    <sheet name="作成要領" sheetId="1" r:id="rId1"/>
    <sheet name="別添①" sheetId="2" r:id="rId2"/>
    <sheet name="別添②" sheetId="3" r:id="rId3"/>
    <sheet name="第１面＜住戸用＞" sheetId="4" r:id="rId4"/>
    <sheet name="第２面＜住戸用＞" sheetId="5" r:id="rId5"/>
    <sheet name="第一面＜共用部用＞" sheetId="6" r:id="rId6"/>
    <sheet name="第二面＜共用部用＞" sheetId="7" r:id="rId7"/>
    <sheet name="リスト" sheetId="8" r:id="rId8"/>
    <sheet name="変更履歴" sheetId="9" r:id="rId9"/>
  </sheets>
  <externalReferences>
    <externalReference r:id="rId12"/>
  </externalReferences>
  <definedNames>
    <definedName name="_xlnm.Print_Area" localSheetId="7">'リスト'!$A$1:$J$10</definedName>
    <definedName name="_xlnm.Print_Area" localSheetId="0">'作成要領'!$B$2:$L$42</definedName>
    <definedName name="_xlnm.Print_Area" localSheetId="3">'第１面＜住戸用＞'!$B$1:$AH$60</definedName>
    <definedName name="_xlnm.Print_Area" localSheetId="4">'第２面＜住戸用＞'!$B$1:$AH$60</definedName>
    <definedName name="_xlnm.Print_Area" localSheetId="5">'第一面＜共用部用＞'!$A$1:$AG$41</definedName>
    <definedName name="_xlnm.Print_Area" localSheetId="6">'第二面＜共用部用＞'!$B$1:$AH$44</definedName>
    <definedName name="_xlnm.Print_Area" localSheetId="1">'別添①'!$A$1:$AG$43</definedName>
    <definedName name="_xlnm.Print_Area" localSheetId="2">'別添②'!$A$1:$BG$166</definedName>
    <definedName name="_xlnm.Print_Area" localSheetId="8">'変更履歴'!$A$1:$I$34</definedName>
    <definedName name="_xlnm.Print_Titles" localSheetId="2">'別添②'!$A:$I,'別添②'!$1:$6</definedName>
    <definedName name="ガラスU値">'[1]MAST'!$B$37:$B$46</definedName>
    <definedName name="ガラス日射">'[1]MAST'!$B$75:$B$83</definedName>
    <definedName name="ドア">#REF!</definedName>
    <definedName name="夏期日射方位">'[1]MAST'!$I$14:$I$17</definedName>
    <definedName name="夏期日射方位２">'[1]MAST'!$I$20:$I$24</definedName>
    <definedName name="夏期日射率">'[1]MAST'!$B$66:$B$72</definedName>
    <definedName name="開口部Ｕ値">'[1]MAST'!$B$58:$B$63</definedName>
    <definedName name="給湯熱源">#REF!</definedName>
    <definedName name="建具種類">'[1]MAST'!$B$30:$B$34</definedName>
    <definedName name="杭種">#REF!</definedName>
    <definedName name="支持地盤">#REF!</definedName>
    <definedName name="種類">'[1]MAST'!#REF!</definedName>
    <definedName name="設1_1">#REF!</definedName>
    <definedName name="設1_2">#REF!</definedName>
    <definedName name="設定根拠">#REF!</definedName>
    <definedName name="窓">#REF!</definedName>
    <definedName name="断熱材">'[1]MAST'!$D$3:$D$57</definedName>
    <definedName name="地域区分">#REF!</definedName>
    <definedName name="地域区分２">'[1]MAST'!$B$49:$B$55</definedName>
    <definedName name="直接基礎形式">#REF!</definedName>
    <definedName name="直接基礎構造">#REF!</definedName>
    <definedName name="等級">#REF!</definedName>
    <definedName name="日射遮蔽">'[1]MAST'!$I$27:$I$34</definedName>
    <definedName name="部位">#REF!</definedName>
  </definedNames>
  <calcPr fullCalcOnLoad="1"/>
</workbook>
</file>

<file path=xl/sharedStrings.xml><?xml version="1.0" encoding="utf-8"?>
<sst xmlns="http://schemas.openxmlformats.org/spreadsheetml/2006/main" count="924" uniqueCount="428">
  <si>
    <t>設計内容
確認欄</t>
  </si>
  <si>
    <t>設計内容説明欄　※</t>
  </si>
  <si>
    <t>項目</t>
  </si>
  <si>
    <t>設計内容</t>
  </si>
  <si>
    <t>記載図書</t>
  </si>
  <si>
    <t>設定事項</t>
  </si>
  <si>
    <t>１ 地域</t>
  </si>
  <si>
    <t>２ 地域</t>
  </si>
  <si>
    <t>３ 地域</t>
  </si>
  <si>
    <t>４ 地域</t>
  </si>
  <si>
    <t>５ 地域</t>
  </si>
  <si>
    <t>６ 地域</t>
  </si>
  <si>
    <t>７ 地域</t>
  </si>
  <si>
    <t>８ 地域</t>
  </si>
  <si>
    <t>地域区分</t>
  </si>
  <si>
    <t>住宅の構造</t>
  </si>
  <si>
    <t>外皮性能等に係る基本事項</t>
  </si>
  <si>
    <t>木造住宅</t>
  </si>
  <si>
    <t>軸組構法</t>
  </si>
  <si>
    <t>枠組工法</t>
  </si>
  <si>
    <t>確認
項目※</t>
  </si>
  <si>
    <t>鉄骨造住宅</t>
  </si>
  <si>
    <t>その他</t>
  </si>
  <si>
    <t>基本事項</t>
  </si>
  <si>
    <t>日射熱</t>
  </si>
  <si>
    <t>暖房設備</t>
  </si>
  <si>
    <t>自然風</t>
  </si>
  <si>
    <t>自然風の検討方法</t>
  </si>
  <si>
    <t>冷房設備</t>
  </si>
  <si>
    <t>換気</t>
  </si>
  <si>
    <t>換気設備方式</t>
  </si>
  <si>
    <t>熱交換</t>
  </si>
  <si>
    <t>給湯</t>
  </si>
  <si>
    <t>給湯熱源機</t>
  </si>
  <si>
    <t>水栓について</t>
  </si>
  <si>
    <t>照明</t>
  </si>
  <si>
    <t>太陽熱給湯装置</t>
  </si>
  <si>
    <t>□</t>
  </si>
  <si>
    <t>（</t>
  </si>
  <si>
    <t>発電</t>
  </si>
  <si>
    <t>□</t>
  </si>
  <si>
    <t>再生可能エネルギー利用設備及びそれと連携した定置型蓄電池の設置</t>
  </si>
  <si>
    <t>劣化対策</t>
  </si>
  <si>
    <t>建築に係る資金計画</t>
  </si>
  <si>
    <t>雨水利用</t>
  </si>
  <si>
    <t>井水利用</t>
  </si>
  <si>
    <t>雑排水利用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</si>
  <si>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</si>
  <si>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</si>
  <si>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</si>
  <si>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</si>
  <si>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</si>
  <si>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壁面緑化等</t>
  </si>
  <si>
    <t>壁面緑化を行う面積が外壁面積の１０％以上</t>
  </si>
  <si>
    <t>木材の利用</t>
  </si>
  <si>
    <t>フライアッシュセメント</t>
  </si>
  <si>
    <t>）</t>
  </si>
  <si>
    <t>木造住宅</t>
  </si>
  <si>
    <t>計算書</t>
  </si>
  <si>
    <t>矩計図</t>
  </si>
  <si>
    <t>面積表</t>
  </si>
  <si>
    <t>使用する場合</t>
  </si>
  <si>
    <t>Ａ１区分</t>
  </si>
  <si>
    <t>年間日射地域区分</t>
  </si>
  <si>
    <t>Ａ２区分</t>
  </si>
  <si>
    <t>Ａ３区分</t>
  </si>
  <si>
    <t>Ａ４区分</t>
  </si>
  <si>
    <t>Ａ５区分</t>
  </si>
  <si>
    <t>機器表（空調機）</t>
  </si>
  <si>
    <t>仕様書・仕上表</t>
  </si>
  <si>
    <t>矩計図</t>
  </si>
  <si>
    <t>居室における自然風利用</t>
  </si>
  <si>
    <t>あり</t>
  </si>
  <si>
    <t>なし</t>
  </si>
  <si>
    <t>各階平面図</t>
  </si>
  <si>
    <t>利用する場合</t>
  </si>
  <si>
    <t>暖房設備機器または放熱器を設置しない</t>
  </si>
  <si>
    <t>居室毎に暖房設備機器または放熱器を設置</t>
  </si>
  <si>
    <t>暖房方式の選択</t>
  </si>
  <si>
    <t>ダクト式セントラル空調による住宅全体の冷房を行う</t>
  </si>
  <si>
    <t>ダクト式セントラル空調による住宅全体の暖房を行う</t>
  </si>
  <si>
    <t>居室毎に冷房設備機器を設置</t>
  </si>
  <si>
    <t>冷房設備機器を設置しない</t>
  </si>
  <si>
    <t>外皮</t>
  </si>
  <si>
    <t>暖冷房設備</t>
  </si>
  <si>
    <t>ダクト式第１種換気設備</t>
  </si>
  <si>
    <t xml:space="preserve">ダクト式第２種又は第３種換気
</t>
  </si>
  <si>
    <t>壁付け式第１種換気設備</t>
  </si>
  <si>
    <t>壁付け式第２種又は第３種換気設備</t>
  </si>
  <si>
    <t>熱交換型換気設備</t>
  </si>
  <si>
    <t>熱交換型換気設備の有無</t>
  </si>
  <si>
    <t>換気設備</t>
  </si>
  <si>
    <t>給湯設備</t>
  </si>
  <si>
    <t>コージェネレーション</t>
  </si>
  <si>
    <t>ガス給湯機　</t>
  </si>
  <si>
    <t>石油給湯機</t>
  </si>
  <si>
    <t xml:space="preserve">
ヒートポンプ･ガス瞬間式併用型給湯機
</t>
  </si>
  <si>
    <t>電気ヒーター温水器</t>
  </si>
  <si>
    <t>電気ヒートポンプ式給湯機</t>
  </si>
  <si>
    <t>その他の給湯設備機器</t>
  </si>
  <si>
    <t>給湯設備機器を設置しない</t>
  </si>
  <si>
    <t>配管方式</t>
  </si>
  <si>
    <t>先分岐方式</t>
  </si>
  <si>
    <t xml:space="preserve">ヘッダー方式
</t>
  </si>
  <si>
    <t>台所水栓</t>
  </si>
  <si>
    <t>浴室シャワー水栓</t>
  </si>
  <si>
    <t>洗面水栓</t>
  </si>
  <si>
    <t>浴槽の保温措置</t>
  </si>
  <si>
    <t>高断熱浴槽を使用の有無</t>
  </si>
  <si>
    <t>一次エネルギー消費量に関する基準</t>
  </si>
  <si>
    <t>その他の基準</t>
  </si>
  <si>
    <t>法第５４条
第１項第１号関係</t>
  </si>
  <si>
    <t>給湯単機能</t>
  </si>
  <si>
    <t xml:space="preserve">ふろ給湯機（追焚あり）
</t>
  </si>
  <si>
    <t xml:space="preserve">ふろ給湯機（追焚なし）
</t>
  </si>
  <si>
    <t>第１項第２号関係</t>
  </si>
  <si>
    <t>第１項第３号関係</t>
  </si>
  <si>
    <t>資金計画</t>
  </si>
  <si>
    <t>２．一次
エネルギー
消費量</t>
  </si>
  <si>
    <t>続きます</t>
  </si>
  <si>
    <t>冬季における蓄熱を利用したパッシブ手法の採用</t>
  </si>
  <si>
    <t>冬季における蓄熱を利用したパッシブ手法の採用なし</t>
  </si>
  <si>
    <t>機器表（給湯）</t>
  </si>
  <si>
    <t>照明</t>
  </si>
  <si>
    <t>照明器具</t>
  </si>
  <si>
    <t>照明器具の設置の有無</t>
  </si>
  <si>
    <t>機器表（照明）</t>
  </si>
  <si>
    <t>太陽光発電他</t>
  </si>
  <si>
    <t>太陽光発電設備の
採用について</t>
  </si>
  <si>
    <t>太陽光発電設備の採用なし</t>
  </si>
  <si>
    <t>機器表（太陽光）</t>
  </si>
  <si>
    <t>立面図</t>
  </si>
  <si>
    <t>コジェネ</t>
  </si>
  <si>
    <t>コージェネレーションの種類について</t>
  </si>
  <si>
    <t>コージェネレーションの採用なし</t>
  </si>
  <si>
    <t>機器表（コジェネ）</t>
  </si>
  <si>
    <t>３．
その他の
措置</t>
  </si>
  <si>
    <t>定置型の食器洗浄機の設置</t>
  </si>
  <si>
    <t>太陽
給湯</t>
  </si>
  <si>
    <t>ＨＥＭＳ（ホームエネルギーマネジメントシステム）の採用</t>
  </si>
  <si>
    <t>再生可能エネルギー及びそれと連携した定置型蓄電池</t>
  </si>
  <si>
    <t>屋根緑化等面積が屋根面積の２０％以上</t>
  </si>
  <si>
    <t>緑化等面積率＋日射反射面積率</t>
  </si>
  <si>
    <t>　＋屋根緑化等面積率×１/２＋壁面緑化面積率≧１０％</t>
  </si>
  <si>
    <t>木造建築物</t>
  </si>
  <si>
    <t>高炉セメント</t>
  </si>
  <si>
    <t>第２</t>
  </si>
  <si>
    <t>総合的な
環境性能評価</t>
  </si>
  <si>
    <t>第１</t>
  </si>
  <si>
    <t>１項目のみ</t>
  </si>
  <si>
    <t>認定申請書</t>
  </si>
  <si>
    <t>（第４面）</t>
  </si>
  <si>
    <t>適切な資金計画</t>
  </si>
  <si>
    <t>評価書</t>
  </si>
  <si>
    <r>
      <t xml:space="preserve">節水に関する取組
</t>
    </r>
    <r>
      <rPr>
        <sz val="8"/>
        <rFont val="ＭＳ Ｐ明朝"/>
        <family val="1"/>
      </rPr>
      <t>いずれかの措置</t>
    </r>
  </si>
  <si>
    <r>
      <t xml:space="preserve">ヒートアイランド対策
</t>
    </r>
    <r>
      <rPr>
        <sz val="8"/>
        <rFont val="ＭＳ Ｐ明朝"/>
        <family val="1"/>
      </rPr>
      <t>いずれかの措置</t>
    </r>
  </si>
  <si>
    <t>機器表（給排水衛生）</t>
  </si>
  <si>
    <t>機器表（雨水）</t>
  </si>
  <si>
    <t>配置図</t>
  </si>
  <si>
    <t>機器表（電気）</t>
  </si>
  <si>
    <t>外壁、窓等を通しての熱の損失の防止に関する基準　（躯体の外皮性能等）</t>
  </si>
  <si>
    <t>高炉セメント又はフライアッシュセメントを</t>
  </si>
  <si>
    <t>主要構造部に使用している</t>
  </si>
  <si>
    <t>※欄は設計者等が確認･記載する欄です</t>
  </si>
  <si>
    <t>居室の面積</t>
  </si>
  <si>
    <t>外皮平均熱貫流率</t>
  </si>
  <si>
    <t>単位温度差あたりの
外皮熱損失量</t>
  </si>
  <si>
    <t>単位日射強度あたりの
日射熱取得量</t>
  </si>
  <si>
    <t>平均日射熱取得率（冷房期）</t>
  </si>
  <si>
    <t>採用あり</t>
  </si>
  <si>
    <t>太陽熱給湯設備の採用なし</t>
  </si>
  <si>
    <t>エネルギー
マネジメントに関する取組</t>
  </si>
  <si>
    <t>所管行政庁が当該項目に認めるもの</t>
  </si>
  <si>
    <t>認める内容</t>
  </si>
  <si>
    <t>日本住宅性能表示基準　劣化対策等級　等級３</t>
  </si>
  <si>
    <t>ふろ機能の種類</t>
  </si>
  <si>
    <r>
      <t xml:space="preserve">木造住宅・建築物
</t>
    </r>
    <r>
      <rPr>
        <sz val="8"/>
        <rFont val="ＭＳ Ｐ明朝"/>
        <family val="1"/>
      </rPr>
      <t>いずれかの措置</t>
    </r>
  </si>
  <si>
    <t>雨水等の利用のための設備の設置</t>
  </si>
  <si>
    <t>いずれかの措置</t>
  </si>
  <si>
    <t>高炉セメント等の
利用</t>
  </si>
  <si>
    <t>２項目
以上に
ついて
適合</t>
  </si>
  <si>
    <t>節水トイレの設置　（設置する便器の半数以上）</t>
  </si>
  <si>
    <t>節水水栓の設置　（設置する水栓の半数以上）</t>
  </si>
  <si>
    <t>住宅の種類※</t>
  </si>
  <si>
    <t>建築物の名称※</t>
  </si>
  <si>
    <t>建築物の所在地※</t>
  </si>
  <si>
    <t>技術的審査
認定基準
※</t>
  </si>
  <si>
    <t>冷房方式の選択</t>
  </si>
  <si>
    <t>５．
資金計画</t>
  </si>
  <si>
    <t>基本方針</t>
  </si>
  <si>
    <t>４．
基本方針</t>
  </si>
  <si>
    <t>建築に係る基本方針</t>
  </si>
  <si>
    <t>適切な基本方針</t>
  </si>
  <si>
    <t xml:space="preserve">２バルブ
</t>
  </si>
  <si>
    <t xml:space="preserve">２バルブ水栓以外
</t>
  </si>
  <si>
    <t>(別添)</t>
  </si>
  <si>
    <t>外皮
平均熱貫流率</t>
  </si>
  <si>
    <t>居室の面積</t>
  </si>
  <si>
    <t>平均日射熱取得率
（冷房期）</t>
  </si>
  <si>
    <t>共同住宅等</t>
  </si>
  <si>
    <t>複合建築物</t>
  </si>
  <si>
    <t>低炭素建築物　設計内容説明書　＜共同住宅等 住戸用＞</t>
  </si>
  <si>
    <t>１．
躯体の
外皮性能等</t>
  </si>
  <si>
    <t>２．一次
エネルギー
消費量</t>
  </si>
  <si>
    <t>別添による</t>
  </si>
  <si>
    <t>別添による</t>
  </si>
  <si>
    <t>一括依頼整理表</t>
  </si>
  <si>
    <t>低炭素建築物　設計内容説明書別紙</t>
  </si>
  <si>
    <t>基準値</t>
  </si>
  <si>
    <t>適合
判定</t>
  </si>
  <si>
    <t>【W/㎡K】</t>
  </si>
  <si>
    <t>【ＧＪ/年】</t>
  </si>
  <si>
    <t>設計値</t>
  </si>
  <si>
    <t>外皮基準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</si>
  <si>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</si>
  <si>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</si>
  <si>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</si>
  <si>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</si>
  <si>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</si>
  <si>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</si>
  <si>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</si>
  <si>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</si>
  <si>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方位区分</t>
  </si>
  <si>
    <t>外皮平均熱貫流率</t>
  </si>
  <si>
    <t>UA</t>
  </si>
  <si>
    <t>－</t>
  </si>
  <si>
    <t>外皮平均日射熱取得率</t>
  </si>
  <si>
    <t>ηA</t>
  </si>
  <si>
    <t>住宅番号
※</t>
  </si>
  <si>
    <t>依頼パターン記号</t>
  </si>
  <si>
    <t>[別添]一括依頼整理表参照</t>
  </si>
  <si>
    <t>低炭素建築物　設計内容説明書　＜共同住宅等 住戸用＞</t>
  </si>
  <si>
    <t>第2面に</t>
  </si>
  <si>
    <t>　　－「設計内容説明書」作成ツールについて－　　　</t>
  </si>
  <si>
    <t>【概要】</t>
  </si>
  <si>
    <t>●</t>
  </si>
  <si>
    <t>【作成について】</t>
  </si>
  <si>
    <t>　★共通事項</t>
  </si>
  <si>
    <t>黄色ｾﾙ</t>
  </si>
  <si>
    <t>　は、文字や数値を直接入力します。</t>
  </si>
  <si>
    <t>●</t>
  </si>
  <si>
    <t>青色ｾﾙ</t>
  </si>
  <si>
    <t>　は、原則として、プルダウンメニューから選択します。直接入力も可能です｡</t>
  </si>
  <si>
    <t>●</t>
  </si>
  <si>
    <t>プルダウンメニューに適当な文字や数値がない場合は、セルに直接入力してください。</t>
  </si>
  <si>
    <t>　★設計内容説明書</t>
  </si>
  <si>
    <t>●</t>
  </si>
  <si>
    <t>住宅の工法・構造により適用可能な書式が異なりますので、各ページのタイトルにご注意ください。</t>
  </si>
  <si>
    <t>※</t>
  </si>
  <si>
    <t>本ツールの使用に起因する一切の不利益に関して、ハウスプラス住宅保証(株)はその責任を負いません。</t>
  </si>
  <si>
    <t>使用者の責任においてご活用ください。</t>
  </si>
  <si>
    <t>※</t>
  </si>
  <si>
    <t>上記の目的以外に、当社の許可なく、本ツールを複写、加工し、一般に公開、配布することを禁じます。</t>
  </si>
  <si>
    <t>●</t>
  </si>
  <si>
    <t>●</t>
  </si>
  <si>
    <r>
      <t>設計の内容を示す数値や仕様の他、それらが示されている</t>
    </r>
    <r>
      <rPr>
        <u val="single"/>
        <sz val="10"/>
        <rFont val="ＭＳ Ｐゴシック"/>
        <family val="3"/>
      </rPr>
      <t>「記載図書」も必ず入力</t>
    </r>
    <r>
      <rPr>
        <sz val="10"/>
        <rFont val="ＭＳ Ｐゴシック"/>
        <family val="3"/>
      </rPr>
      <t>してください。</t>
    </r>
  </si>
  <si>
    <t>本ツールでは</t>
  </si>
  <si>
    <t>本ツールは、ハウスプラス住宅保証(株)への各種サービスにおける申請を目的に作成されています。</t>
  </si>
  <si>
    <t>適合判定</t>
  </si>
  <si>
    <t>一次エネルギー消費量合計
（住戸ごとの合計）</t>
  </si>
  <si>
    <t>全住戸数※</t>
  </si>
  <si>
    <t>評価対象住戸数(注)※</t>
  </si>
  <si>
    <t>（注：評価対象住戸数とは、全住戸数のうち、適合証を必要とする住戸数のことをいいます）</t>
  </si>
  <si>
    <t>低炭素建築物　設計内容説明書　＜共同住宅等 共用部用＞</t>
  </si>
  <si>
    <t>■</t>
  </si>
  <si>
    <t>建築物の所在地※</t>
  </si>
  <si>
    <t>法第５４条
第１項第１号関係</t>
  </si>
  <si>
    <t>１．
躯体の
外皮性能等</t>
  </si>
  <si>
    <t>空調</t>
  </si>
  <si>
    <t>様式2-3</t>
  </si>
  <si>
    <t>様式2-4</t>
  </si>
  <si>
    <t>様式2-5</t>
  </si>
  <si>
    <t>様式2-6</t>
  </si>
  <si>
    <t>様式2-7</t>
  </si>
  <si>
    <t>様式3-2</t>
  </si>
  <si>
    <t>様式3-3</t>
  </si>
  <si>
    <t>昇降機</t>
  </si>
  <si>
    <t>太陽光発電他</t>
  </si>
  <si>
    <t>太陽光発電設備</t>
  </si>
  <si>
    <t>太陽光発電設備の有無</t>
  </si>
  <si>
    <t>コージェネレーションの有無</t>
  </si>
  <si>
    <t>雨水等の利用のための設備の設置</t>
  </si>
  <si>
    <t>雨水利用</t>
  </si>
  <si>
    <t>井水利用</t>
  </si>
  <si>
    <t>雑排水利用</t>
  </si>
  <si>
    <t>いずれかの措置</t>
  </si>
  <si>
    <t>エネルギー
マネジメントに関する取組</t>
  </si>
  <si>
    <t>再生可能エネルギー利用設備及びそれと連携した定置型蓄電池の設置</t>
  </si>
  <si>
    <t>敷地又は水面の面積が敷地面積の１０％以上</t>
  </si>
  <si>
    <t>敷地の高反射性塗装</t>
  </si>
  <si>
    <t>壁面緑化等</t>
  </si>
  <si>
    <t>壁面緑化を行う面積が外壁面積の１０％以上</t>
  </si>
  <si>
    <t>緑化等面積率＋日射反射面積率</t>
  </si>
  <si>
    <t>　＋屋根緑化等面積率×１/２＋壁面緑化面積率≧１０％</t>
  </si>
  <si>
    <t>劣化対策</t>
  </si>
  <si>
    <t>木材の利用</t>
  </si>
  <si>
    <t>木造住宅</t>
  </si>
  <si>
    <t>木造建築物</t>
  </si>
  <si>
    <t>主要構造部に使用している</t>
  </si>
  <si>
    <t>高炉セメント</t>
  </si>
  <si>
    <t>フライアッシュセメント</t>
  </si>
  <si>
    <t>（</t>
  </si>
  <si>
    <t>）</t>
  </si>
  <si>
    <t>５．
資金計画</t>
  </si>
  <si>
    <t>建築に係る資金計画</t>
  </si>
  <si>
    <t>木造住宅</t>
  </si>
  <si>
    <t>（</t>
  </si>
  <si>
    <t>）</t>
  </si>
  <si>
    <t>鉄骨造住宅</t>
  </si>
  <si>
    <t>その他</t>
  </si>
  <si>
    <t>２．
一次エネルギー消費量</t>
  </si>
  <si>
    <t>空調ゾーン</t>
  </si>
  <si>
    <t>様式2-1</t>
  </si>
  <si>
    <t>外壁構成</t>
  </si>
  <si>
    <t>様式2-2</t>
  </si>
  <si>
    <t>窓仕様</t>
  </si>
  <si>
    <t>外皮仕様</t>
  </si>
  <si>
    <t>熱源入力</t>
  </si>
  <si>
    <t>二次ポンプ</t>
  </si>
  <si>
    <t>空調機</t>
  </si>
  <si>
    <t>換気</t>
  </si>
  <si>
    <t>換気対象室</t>
  </si>
  <si>
    <t>様式3-1</t>
  </si>
  <si>
    <t>給排気送風機</t>
  </si>
  <si>
    <t>換気代替空調機</t>
  </si>
  <si>
    <t>照明</t>
  </si>
  <si>
    <t>様式4</t>
  </si>
  <si>
    <t>給湯</t>
  </si>
  <si>
    <t>給湯対象室</t>
  </si>
  <si>
    <t>様式5-1</t>
  </si>
  <si>
    <t>給湯機器</t>
  </si>
  <si>
    <t>様式5-2</t>
  </si>
  <si>
    <t>様式6</t>
  </si>
  <si>
    <t>あり</t>
  </si>
  <si>
    <t>なし</t>
  </si>
  <si>
    <t>様式7-1</t>
  </si>
  <si>
    <t>コージェネレーション</t>
  </si>
  <si>
    <t>あり</t>
  </si>
  <si>
    <t>なし</t>
  </si>
  <si>
    <t>様式7-2</t>
  </si>
  <si>
    <t>低炭素建築物　設計内容説明書　＜共同住宅等 共用部用＞</t>
  </si>
  <si>
    <r>
      <t xml:space="preserve">節水に関する取組
</t>
    </r>
    <r>
      <rPr>
        <sz val="8"/>
        <rFont val="ＭＳ Ｐ明朝"/>
        <family val="1"/>
      </rPr>
      <t>いずれかの措置</t>
    </r>
  </si>
  <si>
    <t>ＨＥＭＳ（ホームエネルギーマネジメントシステム）の採用</t>
  </si>
  <si>
    <t>BＥＭＳ（ビルエネルギーマネジメントシステム）の採用</t>
  </si>
  <si>
    <t>敷地緑化等</t>
  </si>
  <si>
    <t>日射反射率の高い塗装の面積が敷地面積の１０％以上</t>
  </si>
  <si>
    <t>屋上緑化等</t>
  </si>
  <si>
    <r>
      <t xml:space="preserve">木造住宅・建築物
</t>
    </r>
    <r>
      <rPr>
        <sz val="8"/>
        <rFont val="ＭＳ Ｐ明朝"/>
        <family val="1"/>
      </rPr>
      <t>いずれかの措置</t>
    </r>
  </si>
  <si>
    <t>高炉セメント又はフライアッシュセメントを</t>
  </si>
  <si>
    <t>総合的な
環境性能評価</t>
  </si>
  <si>
    <t>所管行政庁が当該項目に認めるもの</t>
  </si>
  <si>
    <t>【ＧＪ/年】</t>
  </si>
  <si>
    <t>２．一次エネルギー消費量 ※</t>
  </si>
  <si>
    <t>（㎡）</t>
  </si>
  <si>
    <t>１．躯体の外皮性能等 ※</t>
  </si>
  <si>
    <t>単位温度差あたりの外皮熱損失量</t>
  </si>
  <si>
    <t>単位日射強度あたりの
日射熱取得量</t>
  </si>
  <si>
    <t>ｑ</t>
  </si>
  <si>
    <t>【－】</t>
  </si>
  <si>
    <t>【W/K】</t>
  </si>
  <si>
    <t>【ＧＪ/年】</t>
  </si>
  <si>
    <t>冷房期の
計算値[ｍＣ]</t>
  </si>
  <si>
    <t xml:space="preserve">暖房期の
計算値[ｍH] </t>
  </si>
  <si>
    <t>【W/(W/m2)】</t>
  </si>
  <si>
    <t>鉄筋コンクリート造（組積造含）住宅</t>
  </si>
  <si>
    <t>鉄筋コンクリート造（組積造含む。）住宅</t>
  </si>
  <si>
    <t>(1)住戸部分の一次エネルギー消費量合計</t>
  </si>
  <si>
    <t>(2)共用部の一次エネルギー消費量</t>
  </si>
  <si>
    <t>(1)+(2)建物全体の一次エネルギー消費量</t>
  </si>
  <si>
    <t>一次エネルギー消費量合計
（共用部）</t>
  </si>
  <si>
    <t>▼一次エネルギー消費量の集計結果</t>
  </si>
  <si>
    <t>住戸
タイプ
※</t>
  </si>
  <si>
    <t>依頼
パターン
記号
※</t>
  </si>
  <si>
    <t>共同住宅等用です。申請の別により記載する事項が異なります。</t>
  </si>
  <si>
    <t>建築物全体</t>
  </si>
  <si>
    <t>住戸のみ</t>
  </si>
  <si>
    <t>別添①</t>
  </si>
  <si>
    <t>別添②</t>
  </si>
  <si>
    <t>第2面
＜住戸用＞</t>
  </si>
  <si>
    <t>第１面
＜住戸用＞</t>
  </si>
  <si>
    <t>建築物全体
及び
住戸の部分</t>
  </si>
  <si>
    <t>○</t>
  </si>
  <si>
    <t>第一面
＜共用部用＞</t>
  </si>
  <si>
    <t>第二面
＜共用部用＞</t>
  </si>
  <si>
    <t>下記の表を参照の上、「○」が記載されているものをご提出下さい。</t>
  </si>
  <si>
    <t>低炭素建築物　設計内容説明書別紙　一括依頼整理表</t>
  </si>
  <si>
    <t>○</t>
  </si>
  <si>
    <t>×</t>
  </si>
  <si>
    <t>×</t>
  </si>
  <si>
    <t>低炭素建築物新築等計画に係る技術的審査サービスの申請に必要な「設計内容説明書」が作成できます。</t>
  </si>
  <si>
    <t>別添②</t>
  </si>
  <si>
    <t>第１面＜住戸用＞</t>
  </si>
  <si>
    <t>第２面＜住戸用＞</t>
  </si>
  <si>
    <t>第一面＜共用部用＞</t>
  </si>
  <si>
    <t>第二面＜共用部用＞</t>
  </si>
  <si>
    <t>一次消費エネルギー量
（住戸ごとの合計＋共用部）</t>
  </si>
  <si>
    <r>
      <t>計算値
U</t>
    </r>
    <r>
      <rPr>
        <sz val="6"/>
        <rFont val="ＭＳ Ｐ明朝"/>
        <family val="1"/>
      </rPr>
      <t>A</t>
    </r>
  </si>
  <si>
    <r>
      <t>基準値
U</t>
    </r>
    <r>
      <rPr>
        <sz val="6"/>
        <rFont val="ＭＳ Ｐ明朝"/>
        <family val="1"/>
      </rPr>
      <t>A</t>
    </r>
  </si>
  <si>
    <r>
      <t>計算値
η</t>
    </r>
    <r>
      <rPr>
        <sz val="6"/>
        <rFont val="ＭＳ Ｐ明朝"/>
        <family val="1"/>
      </rPr>
      <t>A</t>
    </r>
  </si>
  <si>
    <r>
      <t>基準値
η</t>
    </r>
    <r>
      <rPr>
        <sz val="6"/>
        <rFont val="ＭＳ Ｐ明朝"/>
        <family val="1"/>
      </rPr>
      <t>A</t>
    </r>
  </si>
  <si>
    <t>延床面積</t>
  </si>
  <si>
    <t>主居室の
面積</t>
  </si>
  <si>
    <t>その他の居室の
面積の合計</t>
  </si>
  <si>
    <t>【算定プログラム結果】</t>
  </si>
  <si>
    <t>一次エネルギー消費量に関する基準　※</t>
  </si>
  <si>
    <t>1,2、３，４</t>
  </si>
  <si>
    <t>条件式（地域）</t>
  </si>
  <si>
    <t>　</t>
  </si>
  <si>
    <t>●</t>
  </si>
  <si>
    <t>灰色のセルは入力不要です</t>
  </si>
  <si>
    <t>※それ以上の戸数で一括依頼を希望される場合は、ハウスプラスまでお問い合わせ下さい</t>
  </si>
  <si>
    <t>※本一括依頼整理表は、160戸まで一括依頼が可能となっております</t>
  </si>
  <si>
    <t>●変更履歴</t>
  </si>
  <si>
    <t>HPJ-351-1</t>
  </si>
  <si>
    <t>・新規作成</t>
  </si>
  <si>
    <t>（ver.20130401）</t>
  </si>
  <si>
    <t>・不具合修正（別添① 評価対象住戸数 の設定変更）</t>
  </si>
  <si>
    <t>H１区分</t>
  </si>
  <si>
    <t>H４区分</t>
  </si>
  <si>
    <t>H２区分</t>
  </si>
  <si>
    <t>H５区分</t>
  </si>
  <si>
    <t>H３区分</t>
  </si>
  <si>
    <t>HPJ-351-2</t>
  </si>
  <si>
    <t>暖房期日射地域区分</t>
  </si>
  <si>
    <t>・一次エネルギー消費量「日射熱－冬季における蓄熱を利用したパッシブ手法の採用」の暖房期日射地域区分の区分表示を訂正</t>
  </si>
  <si>
    <t>（ver.20130201）</t>
  </si>
  <si>
    <t>（ver.20131002）</t>
  </si>
  <si>
    <t>・不具合修正（別添② 平均日射熱取得率（冷房期）適合判定の設定変更）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</si>
</sst>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_ "/>
    <numFmt numFmtId="180" formatCode="#,##0.00_ "/>
    <numFmt numFmtId="181" formatCode="0.00_);[Red]\(0.00\)"/>
    <numFmt numFmtId="182" formatCode="0.000_);[Red]\(0.000\)"/>
    <numFmt numFmtId="183" formatCode="0.0"/>
    <numFmt numFmtId="184" formatCode="0_ "/>
    <numFmt numFmtId="185" formatCode="#,##0.000_ "/>
    <numFmt numFmtId="186" formatCode="0.000"/>
    <numFmt numFmtId="187" formatCode="0.0000"/>
    <numFmt numFmtId="188" formatCode="0.00000"/>
    <numFmt numFmtId="189" formatCode="_ * #,##0_ ;_ * \-#,##0_ ;_ * &quot;&quot;_ ;_ @_ "/>
    <numFmt numFmtId="190" formatCode="_ * #,##0_ ;_ * \-#,##0_ ;_ * &quot;-&quot;_ ;_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 * ##,#0\ * \-#,##0\ * &quot;&quot;_ ;_ @_ "/>
    <numFmt numFmtId="195" formatCode="0_);[Red]\(0\)"/>
    <numFmt numFmtId="196" formatCode="_ * #,##0.00_ ;_ * \-#,##0.00_ ;_ * &quot;&quot;??_ ;_ @_ "/>
    <numFmt numFmtId="197" formatCode="_ * #,##0.000_ ;_ * \-#,##0.000_ ;_ * &quot;&quot;??_ ;_ @_ "/>
    <numFmt numFmtId="198" formatCode="_ * #,##0.0_ ;_ * \-#,##0.0_ ;_ * &quot;-&quot;_ ;_ @_ "/>
    <numFmt numFmtId="199" formatCode="_ * #,##0.00_ ;_ * \-#,##0.00_ ;_ * &quot;-&quot;_ ;_ @_ "/>
    <numFmt numFmtId="200" formatCode="#,##0.0000_ "/>
    <numFmt numFmtId="201" formatCode="&quot;(&quot;#,##0&quot;)&quot;"/>
    <numFmt numFmtId="202" formatCode="#,##0.0;[Red]\-#,##0.0"/>
    <numFmt numFmtId="203" formatCode="#,##0.000;[Red]\-#,##0.000"/>
    <numFmt numFmtId="204" formatCode="0.0_);[Red]\(0.0\)"/>
    <numFmt numFmtId="205" formatCode="mmm\-yyyy"/>
    <numFmt numFmtId="206" formatCode="#,##0.00_);[Red]\(#,##0.00\)"/>
    <numFmt numFmtId="207" formatCode="0&quot;　階&quot;"/>
    <numFmt numFmtId="208" formatCode="[$€-2]\ #,##0.00_);[Red]\([$€-2]\ #,##0.00\)"/>
    <numFmt numFmtId="209" formatCode="#,##0;\-#,##0;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u val="single"/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明朝"/>
      <family val="1"/>
    </font>
    <font>
      <sz val="10"/>
      <name val="ＭＳ Ｐ明朝"/>
      <family val="1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u val="single"/>
      <sz val="10"/>
      <color indexed="62"/>
      <name val="ＭＳ Ｐゴシック"/>
      <family val="3"/>
    </font>
    <font>
      <sz val="13"/>
      <name val="ＭＳ Ｐ明朝"/>
      <family val="1"/>
    </font>
    <font>
      <sz val="6"/>
      <name val="ＭＳ Ｐ明朝"/>
      <family val="1"/>
    </font>
    <font>
      <sz val="8.5"/>
      <name val="ＭＳ Ｐ明朝"/>
      <family val="1"/>
    </font>
    <font>
      <b/>
      <u val="single"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hair">
        <color indexed="54"/>
      </right>
      <top style="thin"/>
      <bottom style="thin"/>
    </border>
    <border>
      <left style="thin"/>
      <right style="hair">
        <color indexed="54"/>
      </right>
      <top>
        <color indexed="63"/>
      </top>
      <bottom style="thin"/>
    </border>
    <border>
      <left>
        <color indexed="63"/>
      </left>
      <right style="hair">
        <color indexed="54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64">
    <xf numFmtId="0" fontId="0" fillId="0" borderId="0" xfId="0" applyAlignment="1">
      <alignment vertical="center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5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8" fillId="21" borderId="0" xfId="0" applyFont="1" applyFill="1" applyBorder="1" applyAlignment="1" applyProtection="1">
      <alignment horizontal="left" vertical="center"/>
      <protection locked="0"/>
    </xf>
    <xf numFmtId="0" fontId="8" fillId="21" borderId="16" xfId="0" applyFont="1" applyFill="1" applyBorder="1" applyAlignment="1" applyProtection="1">
      <alignment horizontal="left" vertical="center"/>
      <protection locked="0"/>
    </xf>
    <xf numFmtId="0" fontId="8" fillId="21" borderId="14" xfId="0" applyFont="1" applyFill="1" applyBorder="1" applyAlignment="1" applyProtection="1">
      <alignment horizontal="left" vertical="center"/>
      <protection locked="0"/>
    </xf>
    <xf numFmtId="0" fontId="8" fillId="21" borderId="17" xfId="0" applyFont="1" applyFill="1" applyBorder="1" applyAlignment="1" applyProtection="1">
      <alignment horizontal="left" vertical="center"/>
      <protection locked="0"/>
    </xf>
    <xf numFmtId="0" fontId="8" fillId="21" borderId="10" xfId="0" applyFont="1" applyFill="1" applyBorder="1" applyAlignment="1" applyProtection="1">
      <alignment horizontal="left" vertical="center"/>
      <protection locked="0"/>
    </xf>
    <xf numFmtId="0" fontId="8" fillId="21" borderId="18" xfId="0" applyFont="1" applyFill="1" applyBorder="1" applyAlignment="1" applyProtection="1">
      <alignment horizontal="left" vertical="center"/>
      <protection locked="0"/>
    </xf>
    <xf numFmtId="0" fontId="4" fillId="24" borderId="19" xfId="0" applyFont="1" applyFill="1" applyBorder="1" applyAlignment="1" applyProtection="1">
      <alignment horizontal="center" vertical="center"/>
      <protection locked="0"/>
    </xf>
    <xf numFmtId="0" fontId="8" fillId="21" borderId="19" xfId="0" applyFont="1" applyFill="1" applyBorder="1" applyAlignment="1" applyProtection="1">
      <alignment horizontal="left" vertical="center"/>
      <protection locked="0"/>
    </xf>
    <xf numFmtId="0" fontId="8" fillId="21" borderId="20" xfId="0" applyFont="1" applyFill="1" applyBorder="1" applyAlignment="1" applyProtection="1">
      <alignment horizontal="left" vertical="center"/>
      <protection locked="0"/>
    </xf>
    <xf numFmtId="0" fontId="8" fillId="21" borderId="21" xfId="0" applyFont="1" applyFill="1" applyBorder="1" applyAlignment="1" applyProtection="1">
      <alignment horizontal="left" vertical="center"/>
      <protection locked="0"/>
    </xf>
    <xf numFmtId="0" fontId="8" fillId="21" borderId="22" xfId="0" applyFont="1" applyFill="1" applyBorder="1" applyAlignment="1" applyProtection="1">
      <alignment horizontal="left" vertical="center"/>
      <protection locked="0"/>
    </xf>
    <xf numFmtId="0" fontId="8" fillId="21" borderId="11" xfId="0" applyFont="1" applyFill="1" applyBorder="1" applyAlignment="1" applyProtection="1">
      <alignment horizontal="left" vertical="center"/>
      <protection locked="0"/>
    </xf>
    <xf numFmtId="0" fontId="8" fillId="21" borderId="23" xfId="0" applyFont="1" applyFill="1" applyBorder="1" applyAlignment="1" applyProtection="1">
      <alignment horizontal="left" vertical="center"/>
      <protection locked="0"/>
    </xf>
    <xf numFmtId="0" fontId="4" fillId="24" borderId="21" xfId="0" applyFont="1" applyFill="1" applyBorder="1" applyAlignment="1" applyProtection="1">
      <alignment horizontal="center" vertical="center"/>
      <protection locked="0"/>
    </xf>
    <xf numFmtId="0" fontId="4" fillId="24" borderId="24" xfId="0" applyFont="1" applyFill="1" applyBorder="1" applyAlignment="1" applyProtection="1">
      <alignment horizontal="center" vertical="center"/>
      <protection locked="0"/>
    </xf>
    <xf numFmtId="0" fontId="4" fillId="24" borderId="25" xfId="0" applyFont="1" applyFill="1" applyBorder="1" applyAlignment="1" applyProtection="1">
      <alignment horizontal="center" vertical="center"/>
      <protection locked="0"/>
    </xf>
    <xf numFmtId="0" fontId="4" fillId="24" borderId="26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8" fillId="21" borderId="19" xfId="0" applyFont="1" applyFill="1" applyBorder="1" applyAlignment="1" applyProtection="1">
      <alignment vertical="center"/>
      <protection locked="0"/>
    </xf>
    <xf numFmtId="0" fontId="8" fillId="21" borderId="20" xfId="0" applyFont="1" applyFill="1" applyBorder="1" applyAlignment="1" applyProtection="1">
      <alignment vertical="center"/>
      <protection locked="0"/>
    </xf>
    <xf numFmtId="0" fontId="8" fillId="21" borderId="10" xfId="0" applyFont="1" applyFill="1" applyBorder="1" applyAlignment="1" applyProtection="1">
      <alignment vertical="center"/>
      <protection locked="0"/>
    </xf>
    <xf numFmtId="0" fontId="8" fillId="21" borderId="18" xfId="0" applyFont="1" applyFill="1" applyBorder="1" applyAlignment="1" applyProtection="1">
      <alignment vertical="center"/>
      <protection locked="0"/>
    </xf>
    <xf numFmtId="0" fontId="8" fillId="21" borderId="0" xfId="0" applyFont="1" applyFill="1" applyBorder="1" applyAlignment="1" applyProtection="1">
      <alignment vertical="center"/>
      <protection locked="0"/>
    </xf>
    <xf numFmtId="0" fontId="8" fillId="21" borderId="16" xfId="0" applyFont="1" applyFill="1" applyBorder="1" applyAlignment="1" applyProtection="1">
      <alignment vertical="center"/>
      <protection locked="0"/>
    </xf>
    <xf numFmtId="0" fontId="8" fillId="21" borderId="21" xfId="0" applyFont="1" applyFill="1" applyBorder="1" applyAlignment="1" applyProtection="1">
      <alignment vertical="center"/>
      <protection locked="0"/>
    </xf>
    <xf numFmtId="0" fontId="8" fillId="21" borderId="22" xfId="0" applyFont="1" applyFill="1" applyBorder="1" applyAlignment="1" applyProtection="1">
      <alignment vertical="center"/>
      <protection locked="0"/>
    </xf>
    <xf numFmtId="0" fontId="8" fillId="21" borderId="14" xfId="0" applyFont="1" applyFill="1" applyBorder="1" applyAlignment="1" applyProtection="1">
      <alignment vertical="center"/>
      <protection locked="0"/>
    </xf>
    <xf numFmtId="0" fontId="8" fillId="21" borderId="17" xfId="0" applyFont="1" applyFill="1" applyBorder="1" applyAlignment="1" applyProtection="1">
      <alignment vertical="center"/>
      <protection locked="0"/>
    </xf>
    <xf numFmtId="0" fontId="9" fillId="24" borderId="28" xfId="0" applyFont="1" applyFill="1" applyBorder="1" applyAlignment="1">
      <alignment vertical="center"/>
    </xf>
    <xf numFmtId="0" fontId="9" fillId="24" borderId="29" xfId="0" applyFont="1" applyFill="1" applyBorder="1" applyAlignment="1">
      <alignment vertical="center"/>
    </xf>
    <xf numFmtId="0" fontId="9" fillId="24" borderId="30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0" xfId="61" applyFont="1" applyAlignment="1" applyProtection="1">
      <alignment vertical="center"/>
      <protection/>
    </xf>
    <xf numFmtId="0" fontId="29" fillId="0" borderId="0" xfId="61" applyFont="1" applyFill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0" fontId="9" fillId="0" borderId="0" xfId="61" applyBorder="1" applyAlignment="1">
      <alignment vertical="center"/>
      <protection/>
    </xf>
    <xf numFmtId="0" fontId="9" fillId="0" borderId="0" xfId="61" applyFont="1" applyAlignment="1" applyProtection="1" quotePrefix="1">
      <alignment horizontal="center" vertical="center"/>
      <protection/>
    </xf>
    <xf numFmtId="0" fontId="29" fillId="0" borderId="0" xfId="61" applyFont="1" applyFill="1" applyBorder="1" applyAlignment="1" applyProtection="1">
      <alignment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0" xfId="61" applyFont="1" applyAlignment="1" applyProtection="1">
      <alignment horizontal="left" vertical="center"/>
      <protection/>
    </xf>
    <xf numFmtId="0" fontId="9" fillId="0" borderId="0" xfId="61" applyFont="1" applyAlignment="1" applyProtection="1">
      <alignment horizontal="right" vertical="center"/>
      <protection/>
    </xf>
    <xf numFmtId="0" fontId="9" fillId="21" borderId="33" xfId="61" applyFont="1" applyFill="1" applyBorder="1" applyAlignment="1" applyProtection="1">
      <alignment horizontal="center" vertical="center"/>
      <protection locked="0"/>
    </xf>
    <xf numFmtId="0" fontId="9" fillId="24" borderId="33" xfId="61" applyFont="1" applyFill="1" applyBorder="1" applyAlignment="1" applyProtection="1">
      <alignment horizontal="center" vertical="center"/>
      <protection locked="0"/>
    </xf>
    <xf numFmtId="0" fontId="31" fillId="0" borderId="0" xfId="61" applyFont="1" applyAlignment="1" applyProtection="1">
      <alignment vertical="center"/>
      <protection/>
    </xf>
    <xf numFmtId="0" fontId="33" fillId="0" borderId="0" xfId="61" applyFont="1" applyAlignment="1" applyProtection="1">
      <alignment horizontal="right" vertical="center"/>
      <protection/>
    </xf>
    <xf numFmtId="0" fontId="33" fillId="0" borderId="0" xfId="61" applyFont="1" applyAlignment="1" applyProtection="1">
      <alignment vertical="center"/>
      <protection/>
    </xf>
    <xf numFmtId="0" fontId="34" fillId="0" borderId="0" xfId="61" applyFont="1" applyAlignment="1" applyProtection="1">
      <alignment vertical="center"/>
      <protection/>
    </xf>
    <xf numFmtId="0" fontId="30" fillId="0" borderId="0" xfId="61" applyFont="1" applyFill="1" applyBorder="1" applyAlignment="1" applyProtection="1">
      <alignment horizontal="center" vertical="center"/>
      <protection/>
    </xf>
    <xf numFmtId="0" fontId="9" fillId="9" borderId="34" xfId="61" applyFont="1" applyFill="1" applyBorder="1" applyAlignment="1" applyProtection="1">
      <alignment horizontal="center" vertical="center"/>
      <protection/>
    </xf>
    <xf numFmtId="0" fontId="9" fillId="9" borderId="35" xfId="61" applyFont="1" applyFill="1" applyBorder="1" applyAlignment="1" applyProtection="1">
      <alignment horizontal="center" vertical="center"/>
      <protection/>
    </xf>
    <xf numFmtId="0" fontId="9" fillId="11" borderId="35" xfId="61" applyFont="1" applyFill="1" applyBorder="1" applyAlignment="1" applyProtection="1">
      <alignment horizontal="center" vertical="center" wrapText="1"/>
      <protection/>
    </xf>
    <xf numFmtId="0" fontId="9" fillId="25" borderId="35" xfId="61" applyFont="1" applyFill="1" applyBorder="1" applyAlignment="1" applyProtection="1">
      <alignment horizontal="center" vertical="center" wrapText="1"/>
      <protection/>
    </xf>
    <xf numFmtId="0" fontId="9" fillId="25" borderId="36" xfId="61" applyFont="1" applyFill="1" applyBorder="1" applyAlignment="1" applyProtection="1">
      <alignment horizontal="center" vertical="center" wrapText="1"/>
      <protection/>
    </xf>
    <xf numFmtId="0" fontId="37" fillId="0" borderId="37" xfId="61" applyFont="1" applyFill="1" applyBorder="1" applyAlignment="1" applyProtection="1">
      <alignment horizontal="center" vertical="center"/>
      <protection/>
    </xf>
    <xf numFmtId="0" fontId="37" fillId="0" borderId="38" xfId="61" applyFont="1" applyFill="1" applyBorder="1" applyAlignment="1" applyProtection="1">
      <alignment horizontal="center" vertical="center"/>
      <protection/>
    </xf>
    <xf numFmtId="0" fontId="37" fillId="0" borderId="39" xfId="61" applyFont="1" applyFill="1" applyBorder="1" applyAlignment="1" applyProtection="1">
      <alignment horizontal="center" vertical="center"/>
      <protection/>
    </xf>
    <xf numFmtId="0" fontId="37" fillId="0" borderId="33" xfId="61" applyFont="1" applyFill="1" applyBorder="1" applyAlignment="1" applyProtection="1">
      <alignment horizontal="center" vertical="center"/>
      <protection/>
    </xf>
    <xf numFmtId="0" fontId="37" fillId="0" borderId="40" xfId="61" applyFont="1" applyFill="1" applyBorder="1" applyAlignment="1" applyProtection="1">
      <alignment horizontal="center" vertical="center"/>
      <protection/>
    </xf>
    <xf numFmtId="0" fontId="37" fillId="0" borderId="41" xfId="61" applyFont="1" applyFill="1" applyBorder="1" applyAlignment="1" applyProtection="1">
      <alignment horizontal="center" vertical="center"/>
      <protection/>
    </xf>
    <xf numFmtId="0" fontId="37" fillId="0" borderId="42" xfId="61" applyFont="1" applyFill="1" applyBorder="1" applyAlignment="1" applyProtection="1">
      <alignment horizontal="center" vertical="center"/>
      <protection/>
    </xf>
    <xf numFmtId="0" fontId="37" fillId="0" borderId="43" xfId="61" applyFont="1" applyFill="1" applyBorder="1" applyAlignment="1" applyProtection="1">
      <alignment horizontal="center" vertical="center"/>
      <protection/>
    </xf>
    <xf numFmtId="0" fontId="38" fillId="0" borderId="33" xfId="61" applyFont="1" applyFill="1" applyBorder="1" applyAlignment="1" applyProtection="1">
      <alignment horizontal="center" vertical="center"/>
      <protection/>
    </xf>
    <xf numFmtId="0" fontId="38" fillId="0" borderId="38" xfId="61" applyFont="1" applyFill="1" applyBorder="1" applyAlignment="1" applyProtection="1">
      <alignment horizontal="center" vertical="center"/>
      <protection/>
    </xf>
    <xf numFmtId="0" fontId="38" fillId="0" borderId="44" xfId="6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3" borderId="45" xfId="0" applyFont="1" applyFill="1" applyBorder="1" applyAlignment="1">
      <alignment vertical="center"/>
    </xf>
    <xf numFmtId="0" fontId="3" fillId="23" borderId="31" xfId="0" applyFont="1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23" borderId="21" xfId="0" applyFont="1" applyFill="1" applyBorder="1" applyAlignment="1">
      <alignment vertical="center"/>
    </xf>
    <xf numFmtId="0" fontId="0" fillId="23" borderId="0" xfId="0" applyFont="1" applyFill="1" applyBorder="1" applyAlignment="1">
      <alignment vertical="center"/>
    </xf>
    <xf numFmtId="0" fontId="0" fillId="23" borderId="16" xfId="0" applyFont="1" applyFill="1" applyBorder="1" applyAlignment="1">
      <alignment vertical="center"/>
    </xf>
    <xf numFmtId="0" fontId="0" fillId="23" borderId="19" xfId="0" applyFont="1" applyFill="1" applyBorder="1" applyAlignment="1">
      <alignment vertical="center"/>
    </xf>
    <xf numFmtId="0" fontId="0" fillId="23" borderId="20" xfId="0" applyFont="1" applyFill="1" applyBorder="1" applyAlignment="1">
      <alignment vertical="center"/>
    </xf>
    <xf numFmtId="0" fontId="0" fillId="23" borderId="32" xfId="0" applyFont="1" applyFill="1" applyBorder="1" applyAlignment="1">
      <alignment vertical="center"/>
    </xf>
    <xf numFmtId="0" fontId="4" fillId="24" borderId="48" xfId="0" applyFont="1" applyFill="1" applyBorder="1" applyAlignment="1" applyProtection="1">
      <alignment horizontal="center" vertical="center"/>
      <protection locked="0"/>
    </xf>
    <xf numFmtId="0" fontId="4" fillId="24" borderId="4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54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5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56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3" fillId="0" borderId="59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6" xfId="0" applyFont="1" applyBorder="1" applyAlignment="1" applyProtection="1">
      <alignment vertical="top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 vertical="top"/>
      <protection/>
    </xf>
    <xf numFmtId="0" fontId="3" fillId="0" borderId="17" xfId="0" applyFont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62" xfId="0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3" fillId="0" borderId="59" xfId="0" applyFont="1" applyBorder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vertical="center"/>
      <protection/>
    </xf>
    <xf numFmtId="0" fontId="3" fillId="0" borderId="59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top"/>
      <protection/>
    </xf>
    <xf numFmtId="0" fontId="0" fillId="0" borderId="21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8" fillId="0" borderId="65" xfId="0" applyFont="1" applyBorder="1" applyAlignment="1" applyProtection="1">
      <alignment horizontal="right"/>
      <protection/>
    </xf>
    <xf numFmtId="0" fontId="3" fillId="0" borderId="66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6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3" fillId="0" borderId="67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68" xfId="0" applyFont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63" xfId="0" applyFont="1" applyBorder="1" applyAlignment="1" applyProtection="1">
      <alignment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16" xfId="0" applyFont="1" applyBorder="1" applyAlignment="1" applyProtection="1">
      <alignment vertical="top" wrapText="1"/>
      <protection/>
    </xf>
    <xf numFmtId="0" fontId="3" fillId="0" borderId="31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58" xfId="0" applyFont="1" applyBorder="1" applyAlignment="1" applyProtection="1">
      <alignment vertical="top" wrapText="1"/>
      <protection/>
    </xf>
    <xf numFmtId="0" fontId="3" fillId="0" borderId="45" xfId="0" applyFont="1" applyBorder="1" applyAlignment="1" applyProtection="1">
      <alignment vertical="top"/>
      <protection/>
    </xf>
    <xf numFmtId="0" fontId="3" fillId="0" borderId="60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8" fillId="0" borderId="69" xfId="0" applyFont="1" applyBorder="1" applyAlignment="1" applyProtection="1">
      <alignment vertical="top"/>
      <protection/>
    </xf>
    <xf numFmtId="0" fontId="3" fillId="0" borderId="65" xfId="0" applyFont="1" applyBorder="1" applyAlignment="1" applyProtection="1">
      <alignment vertical="top"/>
      <protection/>
    </xf>
    <xf numFmtId="0" fontId="3" fillId="0" borderId="65" xfId="0" applyFont="1" applyBorder="1" applyAlignment="1" applyProtection="1">
      <alignment vertical="center"/>
      <protection/>
    </xf>
    <xf numFmtId="0" fontId="3" fillId="0" borderId="70" xfId="0" applyFont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71" xfId="0" applyFont="1" applyFill="1" applyBorder="1" applyAlignment="1" applyProtection="1">
      <alignment vertical="center"/>
      <protection/>
    </xf>
    <xf numFmtId="0" fontId="3" fillId="0" borderId="72" xfId="0" applyFont="1" applyFill="1" applyBorder="1" applyAlignment="1" applyProtection="1">
      <alignment vertical="center"/>
      <protection/>
    </xf>
    <xf numFmtId="0" fontId="3" fillId="0" borderId="73" xfId="0" applyFont="1" applyFill="1" applyBorder="1" applyAlignment="1" applyProtection="1">
      <alignment vertical="center"/>
      <protection/>
    </xf>
    <xf numFmtId="0" fontId="4" fillId="24" borderId="32" xfId="0" applyFont="1" applyFill="1" applyBorder="1" applyAlignment="1" applyProtection="1">
      <alignment horizontal="center" vertical="center"/>
      <protection locked="0"/>
    </xf>
    <xf numFmtId="0" fontId="4" fillId="24" borderId="45" xfId="0" applyFont="1" applyFill="1" applyBorder="1" applyAlignment="1" applyProtection="1">
      <alignment horizontal="center" vertical="center"/>
      <protection locked="0"/>
    </xf>
    <xf numFmtId="0" fontId="4" fillId="24" borderId="31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69" xfId="0" applyFont="1" applyFill="1" applyBorder="1" applyAlignment="1" applyProtection="1">
      <alignment horizontal="center" vertical="center"/>
      <protection locked="0"/>
    </xf>
    <xf numFmtId="0" fontId="4" fillId="24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74" xfId="0" applyFont="1" applyBorder="1" applyAlignment="1" applyProtection="1">
      <alignment vertical="center"/>
      <protection locked="0"/>
    </xf>
    <xf numFmtId="0" fontId="3" fillId="0" borderId="69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9" fillId="8" borderId="41" xfId="61" applyFont="1" applyFill="1" applyBorder="1" applyAlignment="1" applyProtection="1">
      <alignment horizontal="center" vertical="center" wrapText="1"/>
      <protection/>
    </xf>
    <xf numFmtId="0" fontId="39" fillId="8" borderId="71" xfId="61" applyFont="1" applyFill="1" applyBorder="1" applyAlignment="1" applyProtection="1">
      <alignment horizontal="center" vertical="center"/>
      <protection/>
    </xf>
    <xf numFmtId="0" fontId="9" fillId="0" borderId="80" xfId="61" applyFont="1" applyBorder="1" applyAlignment="1" applyProtection="1">
      <alignment horizontal="center" vertical="center"/>
      <protection/>
    </xf>
    <xf numFmtId="0" fontId="9" fillId="0" borderId="81" xfId="61" applyFont="1" applyBorder="1" applyAlignment="1" applyProtection="1">
      <alignment horizontal="center" vertical="center"/>
      <protection/>
    </xf>
    <xf numFmtId="58" fontId="31" fillId="0" borderId="0" xfId="61" applyNumberFormat="1" applyFont="1" applyBorder="1" applyAlignment="1" applyProtection="1">
      <alignment horizontal="right" vertical="center"/>
      <protection/>
    </xf>
    <xf numFmtId="0" fontId="39" fillId="8" borderId="37" xfId="61" applyFont="1" applyFill="1" applyBorder="1" applyAlignment="1" applyProtection="1">
      <alignment horizontal="center" vertical="center"/>
      <protection/>
    </xf>
    <xf numFmtId="0" fontId="39" fillId="8" borderId="48" xfId="61" applyFont="1" applyFill="1" applyBorder="1" applyAlignment="1" applyProtection="1">
      <alignment horizontal="center" vertical="center"/>
      <protection/>
    </xf>
    <xf numFmtId="0" fontId="39" fillId="8" borderId="39" xfId="61" applyFont="1" applyFill="1" applyBorder="1" applyAlignment="1" applyProtection="1">
      <alignment horizontal="center" vertical="center"/>
      <protection/>
    </xf>
    <xf numFmtId="0" fontId="39" fillId="8" borderId="28" xfId="61" applyFont="1" applyFill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83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84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/>
      <protection/>
    </xf>
    <xf numFmtId="0" fontId="5" fillId="21" borderId="66" xfId="0" applyFont="1" applyFill="1" applyBorder="1" applyAlignment="1" applyProtection="1">
      <alignment horizontal="center" vertical="center"/>
      <protection locked="0"/>
    </xf>
    <xf numFmtId="0" fontId="5" fillId="21" borderId="14" xfId="0" applyFont="1" applyFill="1" applyBorder="1" applyAlignment="1" applyProtection="1">
      <alignment horizontal="center" vertical="center"/>
      <protection locked="0"/>
    </xf>
    <xf numFmtId="0" fontId="5" fillId="21" borderId="57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5" fillId="21" borderId="60" xfId="0" applyFont="1" applyFill="1" applyBorder="1" applyAlignment="1" applyProtection="1">
      <alignment horizontal="center" vertical="center"/>
      <protection locked="0"/>
    </xf>
    <xf numFmtId="0" fontId="5" fillId="21" borderId="65" xfId="0" applyFont="1" applyFill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 wrapText="1"/>
      <protection/>
    </xf>
    <xf numFmtId="0" fontId="3" fillId="0" borderId="88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77" xfId="0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5" fillId="21" borderId="28" xfId="0" applyFont="1" applyFill="1" applyBorder="1" applyAlignment="1" applyProtection="1">
      <alignment horizontal="left" vertical="center"/>
      <protection locked="0"/>
    </xf>
    <xf numFmtId="0" fontId="5" fillId="21" borderId="29" xfId="0" applyFont="1" applyFill="1" applyBorder="1" applyAlignment="1" applyProtection="1">
      <alignment horizontal="left" vertical="center"/>
      <protection locked="0"/>
    </xf>
    <xf numFmtId="0" fontId="5" fillId="21" borderId="90" xfId="0" applyFont="1" applyFill="1" applyBorder="1" applyAlignment="1" applyProtection="1">
      <alignment horizontal="left" vertical="center"/>
      <protection locked="0"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5" fillId="21" borderId="72" xfId="0" applyFont="1" applyFill="1" applyBorder="1" applyAlignment="1" applyProtection="1">
      <alignment horizontal="left" vertical="center"/>
      <protection locked="0"/>
    </xf>
    <xf numFmtId="0" fontId="5" fillId="21" borderId="73" xfId="0" applyFont="1" applyFill="1" applyBorder="1" applyAlignment="1" applyProtection="1">
      <alignment horizontal="left" vertical="center"/>
      <protection locked="0"/>
    </xf>
    <xf numFmtId="0" fontId="5" fillId="21" borderId="71" xfId="58" applyNumberFormat="1" applyFont="1" applyFill="1" applyBorder="1" applyAlignment="1" applyProtection="1">
      <alignment horizontal="left" vertical="center"/>
      <protection locked="0"/>
    </xf>
    <xf numFmtId="0" fontId="5" fillId="21" borderId="72" xfId="58" applyNumberFormat="1" applyFont="1" applyFill="1" applyBorder="1" applyAlignment="1" applyProtection="1">
      <alignment horizontal="left" vertical="center"/>
      <protection locked="0"/>
    </xf>
    <xf numFmtId="0" fontId="5" fillId="21" borderId="85" xfId="58" applyNumberFormat="1" applyFont="1" applyFill="1" applyBorder="1" applyAlignment="1" applyProtection="1">
      <alignment horizontal="left" vertical="center"/>
      <protection locked="0"/>
    </xf>
    <xf numFmtId="0" fontId="5" fillId="21" borderId="32" xfId="0" applyFont="1" applyFill="1" applyBorder="1" applyAlignment="1" applyProtection="1">
      <alignment horizontal="left" vertical="center"/>
      <protection locked="0"/>
    </xf>
    <xf numFmtId="0" fontId="5" fillId="21" borderId="19" xfId="0" applyFont="1" applyFill="1" applyBorder="1" applyAlignment="1" applyProtection="1">
      <alignment horizontal="left" vertical="center"/>
      <protection locked="0"/>
    </xf>
    <xf numFmtId="0" fontId="5" fillId="21" borderId="77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177" fontId="3" fillId="21" borderId="93" xfId="0" applyNumberFormat="1" applyFont="1" applyFill="1" applyBorder="1" applyAlignment="1" applyProtection="1">
      <alignment horizontal="center" vertical="center"/>
      <protection locked="0"/>
    </xf>
    <xf numFmtId="177" fontId="3" fillId="21" borderId="29" xfId="0" applyNumberFormat="1" applyFont="1" applyFill="1" applyBorder="1" applyAlignment="1" applyProtection="1">
      <alignment horizontal="center" vertical="center"/>
      <protection locked="0"/>
    </xf>
    <xf numFmtId="177" fontId="3" fillId="21" borderId="30" xfId="0" applyNumberFormat="1" applyFont="1" applyFill="1" applyBorder="1" applyAlignment="1" applyProtection="1">
      <alignment horizontal="center" vertical="center"/>
      <protection locked="0"/>
    </xf>
    <xf numFmtId="177" fontId="3" fillId="21" borderId="28" xfId="0" applyNumberFormat="1" applyFont="1" applyFill="1" applyBorder="1" applyAlignment="1" applyProtection="1">
      <alignment horizontal="center" vertical="center"/>
      <protection locked="0"/>
    </xf>
    <xf numFmtId="177" fontId="0" fillId="21" borderId="94" xfId="0" applyNumberFormat="1" applyFill="1" applyBorder="1" applyAlignment="1" applyProtection="1">
      <alignment vertical="center"/>
      <protection locked="0"/>
    </xf>
    <xf numFmtId="177" fontId="0" fillId="21" borderId="30" xfId="0" applyNumberFormat="1" applyFill="1" applyBorder="1" applyAlignment="1" applyProtection="1">
      <alignment vertical="center"/>
      <protection locked="0"/>
    </xf>
    <xf numFmtId="176" fontId="3" fillId="21" borderId="28" xfId="0" applyNumberFormat="1" applyFont="1" applyFill="1" applyBorder="1" applyAlignment="1" applyProtection="1">
      <alignment horizontal="center" vertical="center"/>
      <protection locked="0"/>
    </xf>
    <xf numFmtId="176" fontId="3" fillId="21" borderId="29" xfId="0" applyNumberFormat="1" applyFont="1" applyFill="1" applyBorder="1" applyAlignment="1" applyProtection="1">
      <alignment horizontal="center" vertical="center"/>
      <protection locked="0"/>
    </xf>
    <xf numFmtId="176" fontId="3" fillId="21" borderId="94" xfId="0" applyNumberFormat="1" applyFont="1" applyFill="1" applyBorder="1" applyAlignment="1" applyProtection="1">
      <alignment horizontal="center" vertical="center"/>
      <protection locked="0"/>
    </xf>
    <xf numFmtId="176" fontId="3" fillId="21" borderId="93" xfId="0" applyNumberFormat="1" applyFont="1" applyFill="1" applyBorder="1" applyAlignment="1" applyProtection="1">
      <alignment horizontal="center" vertical="center"/>
      <protection locked="0"/>
    </xf>
    <xf numFmtId="176" fontId="3" fillId="21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/>
    </xf>
    <xf numFmtId="0" fontId="3" fillId="21" borderId="30" xfId="0" applyFont="1" applyFill="1" applyBorder="1" applyAlignment="1" applyProtection="1">
      <alignment horizontal="center" vertical="center"/>
      <protection locked="0"/>
    </xf>
    <xf numFmtId="0" fontId="3" fillId="21" borderId="33" xfId="0" applyFont="1" applyFill="1" applyBorder="1" applyAlignment="1" applyProtection="1">
      <alignment horizontal="center" vertical="center"/>
      <protection locked="0"/>
    </xf>
    <xf numFmtId="177" fontId="3" fillId="21" borderId="94" xfId="0" applyNumberFormat="1" applyFont="1" applyFill="1" applyBorder="1" applyAlignment="1" applyProtection="1">
      <alignment horizontal="center" vertical="center"/>
      <protection locked="0"/>
    </xf>
    <xf numFmtId="177" fontId="3" fillId="21" borderId="33" xfId="0" applyNumberFormat="1" applyFont="1" applyFill="1" applyBorder="1" applyAlignment="1" applyProtection="1">
      <alignment horizontal="center" vertical="center" wrapText="1"/>
      <protection locked="0"/>
    </xf>
    <xf numFmtId="177" fontId="3" fillId="21" borderId="96" xfId="0" applyNumberFormat="1" applyFont="1" applyFill="1" applyBorder="1" applyAlignment="1" applyProtection="1">
      <alignment horizontal="center" vertical="center" wrapText="1"/>
      <protection locked="0"/>
    </xf>
    <xf numFmtId="176" fontId="3" fillId="21" borderId="28" xfId="0" applyNumberFormat="1" applyFont="1" applyFill="1" applyBorder="1" applyAlignment="1" applyProtection="1">
      <alignment horizontal="center" vertical="center" wrapText="1"/>
      <protection locked="0"/>
    </xf>
    <xf numFmtId="176" fontId="3" fillId="21" borderId="29" xfId="0" applyNumberFormat="1" applyFont="1" applyFill="1" applyBorder="1" applyAlignment="1" applyProtection="1">
      <alignment horizontal="center" vertical="center" wrapText="1"/>
      <protection locked="0"/>
    </xf>
    <xf numFmtId="176" fontId="3" fillId="21" borderId="94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29" xfId="0" applyNumberFormat="1" applyFont="1" applyBorder="1" applyAlignment="1" applyProtection="1">
      <alignment horizontal="center" vertical="center" wrapText="1" shrinkToFit="1"/>
      <protection/>
    </xf>
    <xf numFmtId="177" fontId="3" fillId="0" borderId="30" xfId="0" applyNumberFormat="1" applyFont="1" applyBorder="1" applyAlignment="1" applyProtection="1">
      <alignment horizontal="center" vertical="center" wrapText="1" shrinkToFit="1"/>
      <protection/>
    </xf>
    <xf numFmtId="0" fontId="3" fillId="0" borderId="93" xfId="0" applyFont="1" applyBorder="1" applyAlignment="1" applyProtection="1">
      <alignment horizontal="center" vertical="center"/>
      <protection/>
    </xf>
    <xf numFmtId="177" fontId="3" fillId="0" borderId="20" xfId="0" applyNumberFormat="1" applyFont="1" applyBorder="1" applyAlignment="1" applyProtection="1">
      <alignment horizontal="center" vertical="center" wrapText="1" shrinkToFit="1"/>
      <protection/>
    </xf>
    <xf numFmtId="177" fontId="3" fillId="0" borderId="51" xfId="0" applyNumberFormat="1" applyFont="1" applyBorder="1" applyAlignment="1" applyProtection="1">
      <alignment horizontal="center" vertical="center" wrapText="1" shrinkToFit="1"/>
      <protection/>
    </xf>
    <xf numFmtId="177" fontId="3" fillId="21" borderId="25" xfId="0" applyNumberFormat="1" applyFont="1" applyFill="1" applyBorder="1" applyAlignment="1" applyProtection="1">
      <alignment horizontal="center" vertical="center"/>
      <protection locked="0"/>
    </xf>
    <xf numFmtId="177" fontId="3" fillId="21" borderId="19" xfId="0" applyNumberFormat="1" applyFont="1" applyFill="1" applyBorder="1" applyAlignment="1" applyProtection="1">
      <alignment horizontal="center" vertical="center"/>
      <protection locked="0"/>
    </xf>
    <xf numFmtId="177" fontId="3" fillId="21" borderId="20" xfId="0" applyNumberFormat="1" applyFont="1" applyFill="1" applyBorder="1" applyAlignment="1" applyProtection="1">
      <alignment horizontal="center" vertical="center"/>
      <protection locked="0"/>
    </xf>
    <xf numFmtId="176" fontId="3" fillId="21" borderId="19" xfId="0" applyNumberFormat="1" applyFont="1" applyFill="1" applyBorder="1" applyAlignment="1" applyProtection="1">
      <alignment horizontal="center" vertical="center"/>
      <protection locked="0"/>
    </xf>
    <xf numFmtId="176" fontId="3" fillId="21" borderId="20" xfId="0" applyNumberFormat="1" applyFont="1" applyFill="1" applyBorder="1" applyAlignment="1" applyProtection="1">
      <alignment horizontal="center" vertical="center"/>
      <protection locked="0"/>
    </xf>
    <xf numFmtId="177" fontId="3" fillId="21" borderId="32" xfId="0" applyNumberFormat="1" applyFont="1" applyFill="1" applyBorder="1" applyAlignment="1" applyProtection="1">
      <alignment horizontal="center" vertical="center"/>
      <protection locked="0"/>
    </xf>
    <xf numFmtId="177" fontId="3" fillId="21" borderId="61" xfId="0" applyNumberFormat="1" applyFont="1" applyFill="1" applyBorder="1" applyAlignment="1" applyProtection="1">
      <alignment horizontal="center" vertical="center"/>
      <protection locked="0"/>
    </xf>
    <xf numFmtId="0" fontId="3" fillId="21" borderId="51" xfId="0" applyFont="1" applyFill="1" applyBorder="1" applyAlignment="1" applyProtection="1">
      <alignment horizontal="center" vertical="center"/>
      <protection locked="0"/>
    </xf>
    <xf numFmtId="177" fontId="3" fillId="21" borderId="51" xfId="0" applyNumberFormat="1" applyFont="1" applyFill="1" applyBorder="1" applyAlignment="1" applyProtection="1">
      <alignment horizontal="center" vertical="center" wrapText="1"/>
      <protection locked="0"/>
    </xf>
    <xf numFmtId="177" fontId="3" fillId="21" borderId="97" xfId="0" applyNumberFormat="1" applyFont="1" applyFill="1" applyBorder="1" applyAlignment="1" applyProtection="1">
      <alignment horizontal="center" vertical="center" wrapText="1"/>
      <protection locked="0"/>
    </xf>
    <xf numFmtId="0" fontId="3" fillId="21" borderId="20" xfId="0" applyFont="1" applyFill="1" applyBorder="1" applyAlignment="1" applyProtection="1">
      <alignment horizontal="center" vertical="center"/>
      <protection locked="0"/>
    </xf>
    <xf numFmtId="177" fontId="3" fillId="21" borderId="28" xfId="0" applyNumberFormat="1" applyFont="1" applyFill="1" applyBorder="1" applyAlignment="1" applyProtection="1">
      <alignment horizontal="center" vertical="center" wrapText="1"/>
      <protection locked="0"/>
    </xf>
    <xf numFmtId="177" fontId="3" fillId="21" borderId="29" xfId="0" applyNumberFormat="1" applyFont="1" applyFill="1" applyBorder="1" applyAlignment="1" applyProtection="1">
      <alignment horizontal="center" vertical="center" wrapText="1"/>
      <protection locked="0"/>
    </xf>
    <xf numFmtId="177" fontId="3" fillId="21" borderId="9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7" xfId="0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78" xfId="0" applyFont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3" fillId="0" borderId="76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97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 wrapText="1"/>
      <protection/>
    </xf>
    <xf numFmtId="0" fontId="3" fillId="0" borderId="99" xfId="0" applyFont="1" applyBorder="1" applyAlignment="1" applyProtection="1">
      <alignment horizontal="center" vertical="center"/>
      <protection/>
    </xf>
    <xf numFmtId="0" fontId="3" fillId="0" borderId="100" xfId="0" applyFont="1" applyBorder="1" applyAlignment="1" applyProtection="1">
      <alignment horizontal="center" vertical="center"/>
      <protection/>
    </xf>
    <xf numFmtId="0" fontId="3" fillId="0" borderId="101" xfId="0" applyFont="1" applyBorder="1" applyAlignment="1" applyProtection="1">
      <alignment horizontal="center" vertical="center" wrapText="1"/>
      <protection/>
    </xf>
    <xf numFmtId="0" fontId="3" fillId="0" borderId="102" xfId="0" applyFont="1" applyBorder="1" applyAlignment="1" applyProtection="1">
      <alignment horizontal="center" vertical="center" wrapText="1"/>
      <protection/>
    </xf>
    <xf numFmtId="0" fontId="3" fillId="21" borderId="28" xfId="0" applyFont="1" applyFill="1" applyBorder="1" applyAlignment="1" applyProtection="1">
      <alignment horizontal="center" vertical="center"/>
      <protection locked="0"/>
    </xf>
    <xf numFmtId="0" fontId="3" fillId="21" borderId="29" xfId="0" applyFont="1" applyFill="1" applyBorder="1" applyAlignment="1" applyProtection="1">
      <alignment horizontal="center" vertical="center"/>
      <protection locked="0"/>
    </xf>
    <xf numFmtId="176" fontId="3" fillId="21" borderId="51" xfId="0" applyNumberFormat="1" applyFont="1" applyFill="1" applyBorder="1" applyAlignment="1" applyProtection="1">
      <alignment horizontal="center" vertical="center" wrapText="1"/>
      <protection locked="0"/>
    </xf>
    <xf numFmtId="176" fontId="3" fillId="21" borderId="10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4" xfId="0" applyFont="1" applyBorder="1" applyAlignment="1" applyProtection="1">
      <alignment horizontal="center" vertical="center"/>
      <protection/>
    </xf>
    <xf numFmtId="0" fontId="3" fillId="0" borderId="105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06" xfId="0" applyFont="1" applyBorder="1" applyAlignment="1" applyProtection="1">
      <alignment horizontal="center" vertical="center" wrapText="1"/>
      <protection/>
    </xf>
    <xf numFmtId="0" fontId="3" fillId="0" borderId="99" xfId="0" applyFont="1" applyBorder="1" applyAlignment="1" applyProtection="1">
      <alignment horizontal="center" vertical="center" wrapText="1"/>
      <protection/>
    </xf>
    <xf numFmtId="0" fontId="3" fillId="0" borderId="103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176" fontId="3" fillId="21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83" xfId="0" applyFont="1" applyFill="1" applyBorder="1" applyAlignment="1" applyProtection="1">
      <alignment horizontal="center" vertical="center"/>
      <protection/>
    </xf>
    <xf numFmtId="0" fontId="42" fillId="0" borderId="62" xfId="0" applyFont="1" applyFill="1" applyBorder="1" applyAlignment="1" applyProtection="1">
      <alignment horizontal="center" vertical="center" wrapText="1"/>
      <protection/>
    </xf>
    <xf numFmtId="0" fontId="42" fillId="0" borderId="79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176" fontId="3" fillId="21" borderId="32" xfId="0" applyNumberFormat="1" applyFont="1" applyFill="1" applyBorder="1" applyAlignment="1" applyProtection="1">
      <alignment horizontal="center" vertical="center"/>
      <protection locked="0"/>
    </xf>
    <xf numFmtId="176" fontId="3" fillId="21" borderId="61" xfId="0" applyNumberFormat="1" applyFont="1" applyFill="1" applyBorder="1" applyAlignment="1" applyProtection="1">
      <alignment horizontal="center" vertical="center"/>
      <protection locked="0"/>
    </xf>
    <xf numFmtId="177" fontId="0" fillId="21" borderId="61" xfId="0" applyNumberFormat="1" applyFill="1" applyBorder="1" applyAlignment="1" applyProtection="1">
      <alignment vertical="center"/>
      <protection locked="0"/>
    </xf>
    <xf numFmtId="177" fontId="0" fillId="21" borderId="20" xfId="0" applyNumberFormat="1" applyFill="1" applyBorder="1" applyAlignment="1" applyProtection="1">
      <alignment vertical="center"/>
      <protection locked="0"/>
    </xf>
    <xf numFmtId="177" fontId="3" fillId="21" borderId="107" xfId="0" applyNumberFormat="1" applyFont="1" applyFill="1" applyBorder="1" applyAlignment="1" applyProtection="1">
      <alignment horizontal="center" vertical="center"/>
      <protection locked="0"/>
    </xf>
    <xf numFmtId="177" fontId="3" fillId="21" borderId="108" xfId="0" applyNumberFormat="1" applyFont="1" applyFill="1" applyBorder="1" applyAlignment="1" applyProtection="1">
      <alignment horizontal="center" vertical="center"/>
      <protection locked="0"/>
    </xf>
    <xf numFmtId="177" fontId="3" fillId="21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09" xfId="0" applyFont="1" applyBorder="1" applyAlignment="1" applyProtection="1">
      <alignment horizontal="center" vertical="center"/>
      <protection/>
    </xf>
    <xf numFmtId="0" fontId="3" fillId="0" borderId="101" xfId="0" applyFont="1" applyBorder="1" applyAlignment="1" applyProtection="1">
      <alignment horizontal="center" vertical="center"/>
      <protection/>
    </xf>
    <xf numFmtId="0" fontId="3" fillId="0" borderId="102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19" xfId="0" applyFont="1" applyFill="1" applyBorder="1" applyAlignment="1" applyProtection="1">
      <alignment horizontal="left" vertical="top" wrapText="1"/>
      <protection/>
    </xf>
    <xf numFmtId="0" fontId="3" fillId="0" borderId="110" xfId="0" applyFont="1" applyBorder="1" applyAlignment="1" applyProtection="1">
      <alignment horizontal="center" vertical="center"/>
      <protection/>
    </xf>
    <xf numFmtId="0" fontId="3" fillId="0" borderId="111" xfId="0" applyFont="1" applyBorder="1" applyAlignment="1" applyProtection="1">
      <alignment horizontal="center" vertical="center"/>
      <protection/>
    </xf>
    <xf numFmtId="0" fontId="3" fillId="0" borderId="112" xfId="0" applyFont="1" applyBorder="1" applyAlignment="1" applyProtection="1">
      <alignment horizontal="center" vertical="center"/>
      <protection/>
    </xf>
    <xf numFmtId="0" fontId="3" fillId="0" borderId="113" xfId="0" applyFont="1" applyBorder="1" applyAlignment="1" applyProtection="1">
      <alignment horizontal="center" vertical="center"/>
      <protection/>
    </xf>
    <xf numFmtId="0" fontId="3" fillId="0" borderId="114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68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" fillId="0" borderId="64" xfId="0" applyFont="1" applyFill="1" applyBorder="1" applyAlignment="1" applyProtection="1">
      <alignment horizontal="left" vertical="center"/>
      <protection/>
    </xf>
    <xf numFmtId="0" fontId="3" fillId="21" borderId="11" xfId="0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51" xfId="0" applyFont="1" applyBorder="1" applyAlignment="1" applyProtection="1">
      <alignment horizontal="left" vertical="top"/>
      <protection/>
    </xf>
    <xf numFmtId="0" fontId="3" fillId="0" borderId="32" xfId="0" applyFont="1" applyBorder="1" applyAlignment="1" applyProtection="1">
      <alignment horizontal="left" vertical="top"/>
      <protection/>
    </xf>
    <xf numFmtId="0" fontId="3" fillId="0" borderId="30" xfId="0" applyFont="1" applyBorder="1" applyAlignment="1" applyProtection="1">
      <alignment horizontal="left" vertical="top"/>
      <protection/>
    </xf>
    <xf numFmtId="0" fontId="3" fillId="0" borderId="33" xfId="0" applyFont="1" applyBorder="1" applyAlignment="1" applyProtection="1">
      <alignment horizontal="left" vertical="top"/>
      <protection/>
    </xf>
    <xf numFmtId="0" fontId="3" fillId="0" borderId="28" xfId="0" applyFont="1" applyBorder="1" applyAlignment="1" applyProtection="1">
      <alignment horizontal="left" vertical="top"/>
      <protection/>
    </xf>
    <xf numFmtId="0" fontId="3" fillId="0" borderId="102" xfId="0" applyFont="1" applyBorder="1" applyAlignment="1" applyProtection="1">
      <alignment horizontal="left" vertical="top"/>
      <protection/>
    </xf>
    <xf numFmtId="0" fontId="3" fillId="0" borderId="115" xfId="0" applyFont="1" applyBorder="1" applyAlignment="1" applyProtection="1">
      <alignment horizontal="left" vertical="top"/>
      <protection/>
    </xf>
    <xf numFmtId="0" fontId="3" fillId="0" borderId="109" xfId="0" applyFont="1" applyBorder="1" applyAlignment="1" applyProtection="1">
      <alignment horizontal="left" vertical="top"/>
      <protection/>
    </xf>
    <xf numFmtId="0" fontId="3" fillId="0" borderId="51" xfId="0" applyFont="1" applyBorder="1" applyAlignment="1" applyProtection="1">
      <alignment horizontal="left" vertical="top" wrapText="1"/>
      <protection/>
    </xf>
    <xf numFmtId="0" fontId="3" fillId="0" borderId="103" xfId="0" applyFont="1" applyBorder="1" applyAlignment="1" applyProtection="1">
      <alignment horizontal="left" vertical="top" wrapText="1"/>
      <protection/>
    </xf>
    <xf numFmtId="0" fontId="3" fillId="0" borderId="33" xfId="0" applyFont="1" applyBorder="1" applyAlignment="1" applyProtection="1">
      <alignment horizontal="left" vertical="top" wrapText="1"/>
      <protection/>
    </xf>
    <xf numFmtId="0" fontId="3" fillId="0" borderId="108" xfId="0" applyFont="1" applyBorder="1" applyAlignment="1" applyProtection="1">
      <alignment horizontal="left" vertical="top" wrapText="1"/>
      <protection/>
    </xf>
    <xf numFmtId="0" fontId="3" fillId="0" borderId="115" xfId="0" applyFont="1" applyBorder="1" applyAlignment="1" applyProtection="1">
      <alignment horizontal="left" vertical="top" wrapText="1"/>
      <protection/>
    </xf>
    <xf numFmtId="0" fontId="3" fillId="0" borderId="116" xfId="0" applyFont="1" applyBorder="1" applyAlignment="1" applyProtection="1">
      <alignment horizontal="left" vertical="top" wrapText="1"/>
      <protection/>
    </xf>
    <xf numFmtId="0" fontId="3" fillId="0" borderId="117" xfId="0" applyFont="1" applyBorder="1" applyAlignment="1" applyProtection="1">
      <alignment horizontal="left" vertical="top" wrapText="1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3" fillId="0" borderId="64" xfId="0" applyFont="1" applyBorder="1" applyAlignment="1" applyProtection="1">
      <alignment horizontal="left" vertical="top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21" borderId="38" xfId="0" applyFont="1" applyFill="1" applyBorder="1" applyAlignment="1" applyProtection="1">
      <alignment horizontal="center" vertical="center"/>
      <protection locked="0"/>
    </xf>
    <xf numFmtId="0" fontId="3" fillId="21" borderId="44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118" xfId="0" applyFont="1" applyFill="1" applyBorder="1" applyAlignment="1" applyProtection="1">
      <alignment horizontal="left" vertical="center"/>
      <protection/>
    </xf>
    <xf numFmtId="0" fontId="3" fillId="0" borderId="119" xfId="0" applyFont="1" applyFill="1" applyBorder="1" applyAlignment="1" applyProtection="1">
      <alignment horizontal="left" vertical="center"/>
      <protection/>
    </xf>
    <xf numFmtId="0" fontId="3" fillId="0" borderId="120" xfId="0" applyFont="1" applyFill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21" xfId="0" applyFont="1" applyFill="1" applyBorder="1" applyAlignment="1" applyProtection="1">
      <alignment horizontal="left" vertical="center"/>
      <protection/>
    </xf>
    <xf numFmtId="0" fontId="3" fillId="0" borderId="122" xfId="0" applyFont="1" applyFill="1" applyBorder="1" applyAlignment="1" applyProtection="1">
      <alignment horizontal="left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123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24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7" fillId="4" borderId="59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 applyProtection="1">
      <alignment horizontal="center" vertical="center"/>
      <protection/>
    </xf>
    <xf numFmtId="0" fontId="7" fillId="4" borderId="16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68" xfId="0" applyFont="1" applyFill="1" applyBorder="1" applyAlignment="1" applyProtection="1">
      <alignment horizontal="left" vertical="top"/>
      <protection/>
    </xf>
    <xf numFmtId="0" fontId="3" fillId="0" borderId="31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27" xfId="0" applyFont="1" applyFill="1" applyBorder="1" applyAlignment="1" applyProtection="1">
      <alignment horizontal="left" vertical="top"/>
      <protection/>
    </xf>
    <xf numFmtId="0" fontId="3" fillId="0" borderId="32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3" fillId="0" borderId="61" xfId="0" applyFont="1" applyFill="1" applyBorder="1" applyAlignment="1" applyProtection="1">
      <alignment horizontal="left" vertical="top"/>
      <protection/>
    </xf>
    <xf numFmtId="0" fontId="3" fillId="0" borderId="113" xfId="0" applyFont="1" applyBorder="1" applyAlignment="1" applyProtection="1">
      <alignment horizontal="left" vertical="top" wrapText="1"/>
      <protection/>
    </xf>
    <xf numFmtId="0" fontId="3" fillId="0" borderId="125" xfId="0" applyFont="1" applyBorder="1" applyAlignment="1" applyProtection="1">
      <alignment horizontal="left" vertical="top" wrapText="1"/>
      <protection/>
    </xf>
    <xf numFmtId="0" fontId="3" fillId="0" borderId="126" xfId="0" applyFont="1" applyBorder="1" applyAlignment="1" applyProtection="1">
      <alignment horizontal="left" vertical="top" wrapText="1"/>
      <protection/>
    </xf>
    <xf numFmtId="0" fontId="3" fillId="0" borderId="127" xfId="0" applyFont="1" applyBorder="1" applyAlignment="1" applyProtection="1">
      <alignment horizontal="center" vertical="center"/>
      <protection/>
    </xf>
    <xf numFmtId="0" fontId="3" fillId="0" borderId="128" xfId="0" applyFont="1" applyBorder="1" applyAlignment="1" applyProtection="1">
      <alignment horizontal="center" vertical="center"/>
      <protection/>
    </xf>
    <xf numFmtId="0" fontId="3" fillId="0" borderId="129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18" xfId="0" applyFont="1" applyBorder="1" applyAlignment="1" applyProtection="1">
      <alignment horizontal="center" vertical="center"/>
      <protection/>
    </xf>
    <xf numFmtId="0" fontId="3" fillId="0" borderId="130" xfId="0" applyFont="1" applyBorder="1" applyAlignment="1" applyProtection="1">
      <alignment horizontal="center" vertical="center" textRotation="255"/>
      <protection/>
    </xf>
    <xf numFmtId="0" fontId="3" fillId="0" borderId="131" xfId="0" applyFont="1" applyBorder="1" applyAlignment="1" applyProtection="1">
      <alignment horizontal="center" vertical="center" textRotation="255"/>
      <protection/>
    </xf>
    <xf numFmtId="0" fontId="3" fillId="0" borderId="103" xfId="0" applyFont="1" applyBorder="1" applyAlignment="1" applyProtection="1">
      <alignment horizontal="center" vertical="center" textRotation="255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 vertical="center"/>
      <protection/>
    </xf>
    <xf numFmtId="0" fontId="3" fillId="0" borderId="103" xfId="0" applyFont="1" applyBorder="1" applyAlignment="1" applyProtection="1">
      <alignment horizontal="left" vertical="top"/>
      <protection/>
    </xf>
    <xf numFmtId="0" fontId="3" fillId="0" borderId="108" xfId="0" applyFont="1" applyBorder="1" applyAlignment="1" applyProtection="1">
      <alignment horizontal="left" vertical="top"/>
      <protection/>
    </xf>
    <xf numFmtId="0" fontId="3" fillId="0" borderId="16" xfId="0" applyFont="1" applyBorder="1" applyAlignment="1" applyProtection="1">
      <alignment horizontal="left" vertical="top"/>
      <protection/>
    </xf>
    <xf numFmtId="0" fontId="3" fillId="0" borderId="104" xfId="0" applyFont="1" applyBorder="1" applyAlignment="1" applyProtection="1">
      <alignment horizontal="left" vertical="top"/>
      <protection/>
    </xf>
    <xf numFmtId="0" fontId="3" fillId="0" borderId="131" xfId="0" applyFont="1" applyBorder="1" applyAlignment="1" applyProtection="1">
      <alignment horizontal="left" vertical="top"/>
      <protection/>
    </xf>
    <xf numFmtId="0" fontId="3" fillId="0" borderId="116" xfId="0" applyFont="1" applyBorder="1" applyAlignment="1" applyProtection="1">
      <alignment horizontal="left" vertical="top"/>
      <protection/>
    </xf>
    <xf numFmtId="0" fontId="3" fillId="0" borderId="31" xfId="0" applyFont="1" applyBorder="1" applyAlignment="1" applyProtection="1">
      <alignment horizontal="left" vertical="top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3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21" borderId="0" xfId="0" applyFont="1" applyFill="1" applyBorder="1" applyAlignment="1" applyProtection="1">
      <alignment horizontal="left" vertical="center"/>
      <protection locked="0"/>
    </xf>
    <xf numFmtId="0" fontId="3" fillId="0" borderId="118" xfId="0" applyFont="1" applyBorder="1" applyAlignment="1" applyProtection="1">
      <alignment horizontal="left" vertical="top"/>
      <protection/>
    </xf>
    <xf numFmtId="0" fontId="3" fillId="0" borderId="119" xfId="0" applyFont="1" applyBorder="1" applyAlignment="1" applyProtection="1">
      <alignment horizontal="left" vertical="top"/>
      <protection/>
    </xf>
    <xf numFmtId="0" fontId="3" fillId="0" borderId="117" xfId="0" applyFont="1" applyBorder="1" applyAlignment="1" applyProtection="1">
      <alignment horizontal="left" vertical="top"/>
      <protection/>
    </xf>
    <xf numFmtId="0" fontId="3" fillId="0" borderId="12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132" xfId="0" applyFont="1" applyBorder="1" applyAlignment="1" applyProtection="1">
      <alignment horizontal="center" vertical="center" textRotation="255"/>
      <protection/>
    </xf>
    <xf numFmtId="0" fontId="3" fillId="0" borderId="27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0" borderId="61" xfId="0" applyFont="1" applyBorder="1" applyAlignment="1" applyProtection="1">
      <alignment horizontal="left" vertical="top"/>
      <protection/>
    </xf>
    <xf numFmtId="0" fontId="3" fillId="0" borderId="107" xfId="0" applyFont="1" applyBorder="1" applyAlignment="1" applyProtection="1">
      <alignment horizontal="left" vertical="top"/>
      <protection/>
    </xf>
    <xf numFmtId="0" fontId="3" fillId="0" borderId="133" xfId="0" applyFont="1" applyBorder="1" applyAlignment="1" applyProtection="1">
      <alignment horizontal="left" vertical="top"/>
      <protection/>
    </xf>
    <xf numFmtId="0" fontId="3" fillId="0" borderId="133" xfId="0" applyFont="1" applyBorder="1" applyAlignment="1" applyProtection="1">
      <alignment horizontal="left" vertical="top" wrapText="1"/>
      <protection/>
    </xf>
    <xf numFmtId="0" fontId="3" fillId="0" borderId="134" xfId="0" applyFont="1" applyBorder="1" applyAlignment="1" applyProtection="1">
      <alignment horizontal="left" vertical="top" wrapText="1"/>
      <protection/>
    </xf>
    <xf numFmtId="0" fontId="3" fillId="0" borderId="135" xfId="0" applyFont="1" applyBorder="1" applyAlignment="1" applyProtection="1">
      <alignment horizontal="left" vertical="top"/>
      <protection/>
    </xf>
    <xf numFmtId="0" fontId="3" fillId="0" borderId="136" xfId="0" applyFont="1" applyBorder="1" applyAlignment="1" applyProtection="1">
      <alignment horizontal="left" vertical="top"/>
      <protection/>
    </xf>
    <xf numFmtId="0" fontId="3" fillId="0" borderId="130" xfId="0" applyFont="1" applyBorder="1" applyAlignment="1" applyProtection="1">
      <alignment horizontal="left" vertical="top"/>
      <protection/>
    </xf>
    <xf numFmtId="0" fontId="3" fillId="0" borderId="107" xfId="0" applyFont="1" applyBorder="1" applyAlignment="1" applyProtection="1">
      <alignment horizontal="left" vertical="top" wrapText="1"/>
      <protection/>
    </xf>
    <xf numFmtId="0" fontId="3" fillId="0" borderId="135" xfId="0" applyFont="1" applyBorder="1" applyAlignment="1" applyProtection="1">
      <alignment horizontal="left" vertical="top" wrapText="1"/>
      <protection/>
    </xf>
    <xf numFmtId="0" fontId="3" fillId="0" borderId="137" xfId="0" applyFont="1" applyBorder="1" applyAlignment="1" applyProtection="1">
      <alignment horizontal="left" vertical="top"/>
      <protection/>
    </xf>
    <xf numFmtId="0" fontId="8" fillId="0" borderId="31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horizontal="left" vertical="top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4" fillId="24" borderId="138" xfId="0" applyFont="1" applyFill="1" applyBorder="1" applyAlignment="1" applyProtection="1">
      <alignment horizontal="center" vertical="center"/>
      <protection locked="0"/>
    </xf>
    <xf numFmtId="0" fontId="4" fillId="24" borderId="139" xfId="0" applyFont="1" applyFill="1" applyBorder="1" applyAlignment="1" applyProtection="1">
      <alignment horizontal="center" vertical="center"/>
      <protection locked="0"/>
    </xf>
    <xf numFmtId="0" fontId="4" fillId="24" borderId="140" xfId="0" applyFont="1" applyFill="1" applyBorder="1" applyAlignment="1" applyProtection="1">
      <alignment horizontal="center" vertical="center"/>
      <protection locked="0"/>
    </xf>
    <xf numFmtId="0" fontId="7" fillId="4" borderId="60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/>
      <protection/>
    </xf>
    <xf numFmtId="0" fontId="7" fillId="4" borderId="17" xfId="0" applyFont="1" applyFill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left" vertical="top" wrapText="1"/>
      <protection/>
    </xf>
    <xf numFmtId="0" fontId="3" fillId="0" borderId="68" xfId="0" applyFont="1" applyBorder="1" applyAlignment="1" applyProtection="1">
      <alignment horizontal="left" vertical="top" wrapText="1"/>
      <protection/>
    </xf>
    <xf numFmtId="0" fontId="3" fillId="0" borderId="31" xfId="0" applyFont="1" applyBorder="1" applyAlignment="1" applyProtection="1">
      <alignment horizontal="left" vertical="top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69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65" xfId="0" applyFont="1" applyBorder="1" applyAlignment="1" applyProtection="1">
      <alignment horizontal="left" vertical="top" wrapText="1"/>
      <protection/>
    </xf>
    <xf numFmtId="0" fontId="3" fillId="0" borderId="24" xfId="0" applyFont="1" applyBorder="1" applyAlignment="1" applyProtection="1">
      <alignment horizontal="left" vertical="top" wrapText="1"/>
      <protection/>
    </xf>
    <xf numFmtId="0" fontId="3" fillId="0" borderId="63" xfId="0" applyFont="1" applyBorder="1" applyAlignment="1" applyProtection="1">
      <alignment horizontal="left" vertical="top" wrapText="1"/>
      <protection/>
    </xf>
    <xf numFmtId="0" fontId="3" fillId="0" borderId="66" xfId="0" applyFont="1" applyBorder="1" applyAlignment="1" applyProtection="1">
      <alignment horizontal="left" vertical="top" wrapText="1"/>
      <protection/>
    </xf>
    <xf numFmtId="0" fontId="3" fillId="0" borderId="104" xfId="0" applyFont="1" applyBorder="1" applyAlignment="1" applyProtection="1">
      <alignment horizontal="left" vertical="top" wrapText="1"/>
      <protection/>
    </xf>
    <xf numFmtId="0" fontId="3" fillId="0" borderId="131" xfId="0" applyFont="1" applyBorder="1" applyAlignment="1" applyProtection="1">
      <alignment horizontal="left" vertical="top" wrapText="1"/>
      <protection/>
    </xf>
    <xf numFmtId="0" fontId="3" fillId="0" borderId="136" xfId="0" applyFont="1" applyBorder="1" applyAlignment="1" applyProtection="1">
      <alignment horizontal="left" vertical="top" wrapText="1"/>
      <protection/>
    </xf>
    <xf numFmtId="0" fontId="3" fillId="0" borderId="130" xfId="0" applyFont="1" applyBorder="1" applyAlignment="1" applyProtection="1">
      <alignment horizontal="left" vertical="top" wrapText="1"/>
      <protection/>
    </xf>
    <xf numFmtId="0" fontId="3" fillId="0" borderId="24" xfId="0" applyFont="1" applyFill="1" applyBorder="1" applyAlignment="1" applyProtection="1">
      <alignment horizontal="left" vertical="top" wrapText="1"/>
      <protection/>
    </xf>
    <xf numFmtId="0" fontId="3" fillId="0" borderId="21" xfId="0" applyFont="1" applyFill="1" applyBorder="1" applyAlignment="1" applyProtection="1">
      <alignment horizontal="left" vertical="top" wrapText="1"/>
      <protection/>
    </xf>
    <xf numFmtId="0" fontId="3" fillId="0" borderId="63" xfId="0" applyFont="1" applyFill="1" applyBorder="1" applyAlignment="1" applyProtection="1">
      <alignment horizontal="left" vertical="top" wrapText="1"/>
      <protection/>
    </xf>
    <xf numFmtId="0" fontId="3" fillId="0" borderId="15" xfId="0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 applyProtection="1">
      <alignment horizontal="left" vertical="top" wrapText="1"/>
      <protection/>
    </xf>
    <xf numFmtId="0" fontId="3" fillId="0" borderId="25" xfId="0" applyFont="1" applyFill="1" applyBorder="1" applyAlignment="1" applyProtection="1">
      <alignment horizontal="left" vertical="top" wrapText="1"/>
      <protection/>
    </xf>
    <xf numFmtId="0" fontId="3" fillId="0" borderId="61" xfId="0" applyFont="1" applyFill="1" applyBorder="1" applyAlignment="1" applyProtection="1">
      <alignment horizontal="left" vertical="top" wrapText="1"/>
      <protection/>
    </xf>
    <xf numFmtId="0" fontId="4" fillId="24" borderId="141" xfId="0" applyFont="1" applyFill="1" applyBorder="1" applyAlignment="1" applyProtection="1">
      <alignment horizontal="center" vertical="center"/>
      <protection locked="0"/>
    </xf>
    <xf numFmtId="0" fontId="4" fillId="24" borderId="142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horizontal="left" vertical="top" wrapText="1"/>
      <protection/>
    </xf>
    <xf numFmtId="0" fontId="8" fillId="0" borderId="61" xfId="0" applyFont="1" applyFill="1" applyBorder="1" applyAlignment="1" applyProtection="1">
      <alignment horizontal="left" vertical="top" wrapText="1"/>
      <protection/>
    </xf>
    <xf numFmtId="0" fontId="3" fillId="0" borderId="14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114" xfId="0" applyFont="1" applyFill="1" applyBorder="1" applyAlignment="1" applyProtection="1">
      <alignment horizontal="left" vertical="top" wrapText="1"/>
      <protection/>
    </xf>
    <xf numFmtId="0" fontId="3" fillId="0" borderId="15" xfId="0" applyFont="1" applyFill="1" applyBorder="1" applyAlignment="1" applyProtection="1">
      <alignment horizontal="left" vertical="top"/>
      <protection/>
    </xf>
    <xf numFmtId="0" fontId="3" fillId="0" borderId="25" xfId="0" applyFont="1" applyFill="1" applyBorder="1" applyAlignment="1" applyProtection="1">
      <alignment horizontal="left" vertical="top"/>
      <protection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21" borderId="29" xfId="0" applyFont="1" applyFill="1" applyBorder="1" applyAlignment="1" applyProtection="1">
      <alignment horizontal="left" vertical="center"/>
      <protection locked="0"/>
    </xf>
    <xf numFmtId="0" fontId="3" fillId="21" borderId="30" xfId="0" applyFont="1" applyFill="1" applyBorder="1" applyAlignment="1" applyProtection="1">
      <alignment horizontal="left" vertical="center"/>
      <protection locked="0"/>
    </xf>
    <xf numFmtId="0" fontId="3" fillId="21" borderId="21" xfId="0" applyFont="1" applyFill="1" applyBorder="1" applyAlignment="1" applyProtection="1">
      <alignment horizontal="left" vertical="center"/>
      <protection locked="0"/>
    </xf>
    <xf numFmtId="0" fontId="3" fillId="21" borderId="22" xfId="0" applyFont="1" applyFill="1" applyBorder="1" applyAlignment="1" applyProtection="1">
      <alignment horizontal="left" vertical="center"/>
      <protection locked="0"/>
    </xf>
    <xf numFmtId="0" fontId="3" fillId="21" borderId="16" xfId="0" applyFont="1" applyFill="1" applyBorder="1" applyAlignment="1" applyProtection="1">
      <alignment horizontal="left" vertical="center"/>
      <protection locked="0"/>
    </xf>
    <xf numFmtId="0" fontId="3" fillId="21" borderId="14" xfId="0" applyFont="1" applyFill="1" applyBorder="1" applyAlignment="1" applyProtection="1">
      <alignment horizontal="left" vertical="center"/>
      <protection locked="0"/>
    </xf>
    <xf numFmtId="0" fontId="3" fillId="21" borderId="17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3" fillId="0" borderId="69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top"/>
      <protection/>
    </xf>
    <xf numFmtId="0" fontId="3" fillId="0" borderId="29" xfId="0" applyFont="1" applyBorder="1" applyAlignment="1" applyProtection="1">
      <alignment horizontal="left" vertical="top"/>
      <protection/>
    </xf>
    <xf numFmtId="0" fontId="3" fillId="0" borderId="144" xfId="0" applyFont="1" applyBorder="1" applyAlignment="1" applyProtection="1">
      <alignment horizontal="left" vertical="top" wrapText="1"/>
      <protection/>
    </xf>
    <xf numFmtId="0" fontId="7" fillId="4" borderId="59" xfId="0" applyFont="1" applyFill="1" applyBorder="1" applyAlignment="1" applyProtection="1">
      <alignment horizontal="center" vertical="top" wrapText="1"/>
      <protection/>
    </xf>
    <xf numFmtId="0" fontId="7" fillId="4" borderId="0" xfId="0" applyFont="1" applyFill="1" applyBorder="1" applyAlignment="1" applyProtection="1">
      <alignment horizontal="center" vertical="top" wrapText="1"/>
      <protection/>
    </xf>
    <xf numFmtId="0" fontId="7" fillId="4" borderId="16" xfId="0" applyFont="1" applyFill="1" applyBorder="1" applyAlignment="1" applyProtection="1">
      <alignment horizontal="center" vertical="top" wrapText="1"/>
      <protection/>
    </xf>
    <xf numFmtId="0" fontId="3" fillId="21" borderId="0" xfId="0" applyFont="1" applyFill="1" applyBorder="1" applyAlignment="1" applyProtection="1">
      <alignment horizontal="left" vertical="center"/>
      <protection/>
    </xf>
    <xf numFmtId="0" fontId="9" fillId="26" borderId="45" xfId="0" applyFont="1" applyFill="1" applyBorder="1" applyAlignment="1">
      <alignment horizontal="center" vertical="center"/>
    </xf>
    <xf numFmtId="0" fontId="9" fillId="26" borderId="22" xfId="0" applyFont="1" applyFill="1" applyBorder="1" applyAlignment="1">
      <alignment horizontal="center" vertical="center"/>
    </xf>
    <xf numFmtId="0" fontId="9" fillId="26" borderId="32" xfId="0" applyFont="1" applyFill="1" applyBorder="1" applyAlignment="1">
      <alignment horizontal="center" vertical="center"/>
    </xf>
    <xf numFmtId="0" fontId="9" fillId="26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PJ-301" xfId="61"/>
    <cellStyle name="Followed Hyperlink" xfId="62"/>
    <cellStyle name="良い" xfId="63"/>
  </cellStyles>
  <dxfs count="14">
    <dxf>
      <font>
        <color auto="1"/>
      </font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b/>
        <i val="0"/>
        <color indexed="12"/>
      </font>
      <fill>
        <patternFill>
          <bgColor indexed="29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2"/>
      </font>
      <fill>
        <patternFill>
          <bgColor indexed="29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>
          <bgColor indexed="29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40</xdr:row>
      <xdr:rowOff>152400</xdr:rowOff>
    </xdr:from>
    <xdr:to>
      <xdr:col>11</xdr:col>
      <xdr:colOff>514350</xdr:colOff>
      <xdr:row>41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0410825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32</xdr:row>
      <xdr:rowOff>123825</xdr:rowOff>
    </xdr:from>
    <xdr:to>
      <xdr:col>11</xdr:col>
      <xdr:colOff>314325</xdr:colOff>
      <xdr:row>33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742950" y="8448675"/>
          <a:ext cx="6496050" cy="352425"/>
        </a:xfrm>
        <a:prstGeom prst="roundRect">
          <a:avLst>
            <a:gd name="adj" fmla="val 0"/>
          </a:avLst>
        </a:prstGeom>
        <a:noFill/>
        <a:ln w="3175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32</xdr:row>
      <xdr:rowOff>171450</xdr:rowOff>
    </xdr:from>
    <xdr:to>
      <xdr:col>10</xdr:col>
      <xdr:colOff>628650</xdr:colOff>
      <xdr:row>33</xdr:row>
      <xdr:rowOff>219075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447800" y="8496300"/>
          <a:ext cx="5200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該当しない項目の記入は不要です。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斜線等も不要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4</xdr:col>
      <xdr:colOff>133350</xdr:colOff>
      <xdr:row>20</xdr:row>
      <xdr:rowOff>47625</xdr:rowOff>
    </xdr:from>
    <xdr:to>
      <xdr:col>5</xdr:col>
      <xdr:colOff>47625</xdr:colOff>
      <xdr:row>20</xdr:row>
      <xdr:rowOff>228600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666875" y="4705350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シート名</a:t>
          </a:r>
        </a:p>
      </xdr:txBody>
    </xdr:sp>
    <xdr:clientData/>
  </xdr:twoCellAnchor>
  <xdr:twoCellAnchor>
    <xdr:from>
      <xdr:col>3</xdr:col>
      <xdr:colOff>38100</xdr:colOff>
      <xdr:row>20</xdr:row>
      <xdr:rowOff>209550</xdr:rowOff>
    </xdr:from>
    <xdr:to>
      <xdr:col>4</xdr:col>
      <xdr:colOff>228600</xdr:colOff>
      <xdr:row>20</xdr:row>
      <xdr:rowOff>419100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85825" y="48672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申請の別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152400</xdr:colOff>
      <xdr:row>1</xdr:row>
      <xdr:rowOff>0</xdr:rowOff>
    </xdr:from>
    <xdr:to>
      <xdr:col>76</xdr:col>
      <xdr:colOff>190500</xdr:colOff>
      <xdr:row>16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0025"/>
          <a:ext cx="3790950" cy="381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mon2\22_&#25216;&#34899;&#32207;&#25324;&#37096;\100&#25991;&#26360;&#31649;&#29702;\&#12456;&#12467;&#12509;&#12452;&#12531;&#12488;\HP&#20303;-059\HP&#20303;-059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M41"/>
  <sheetViews>
    <sheetView showGridLines="0" tabSelected="1" view="pageBreakPreview" zoomScale="85" zoomScaleSheetLayoutView="85" zoomScalePageLayoutView="0" workbookViewId="0" topLeftCell="A1">
      <selection activeCell="J14" sqref="J14"/>
    </sheetView>
  </sheetViews>
  <sheetFormatPr defaultColWidth="8.00390625" defaultRowHeight="13.5"/>
  <cols>
    <col min="1" max="1" width="4.125" style="46" customWidth="1"/>
    <col min="2" max="2" width="2.875" style="46" customWidth="1"/>
    <col min="3" max="3" width="4.125" style="46" customWidth="1"/>
    <col min="4" max="7" width="9.00390625" style="46" customWidth="1"/>
    <col min="8" max="9" width="10.00390625" style="46" customWidth="1"/>
    <col min="10" max="11" width="11.875" style="46" customWidth="1"/>
    <col min="12" max="12" width="9.00390625" style="46" customWidth="1"/>
    <col min="13" max="16384" width="8.00390625" style="46" customWidth="1"/>
  </cols>
  <sheetData>
    <row r="2" spans="4:12" ht="27" customHeight="1">
      <c r="D2" s="47"/>
      <c r="E2" s="47"/>
      <c r="F2" s="47"/>
      <c r="G2" s="47"/>
      <c r="H2" s="47"/>
      <c r="I2" s="48"/>
      <c r="J2" s="49"/>
      <c r="K2" s="61"/>
      <c r="L2" s="61"/>
    </row>
    <row r="3" spans="3:13" ht="7.5" customHeight="1">
      <c r="C3" s="50"/>
      <c r="I3" s="49"/>
      <c r="J3" s="49"/>
      <c r="K3" s="51"/>
      <c r="L3" s="51"/>
      <c r="M3" s="48"/>
    </row>
    <row r="4" spans="2:12" s="52" customFormat="1" ht="19.5" customHeight="1">
      <c r="B4" s="47" t="s">
        <v>233</v>
      </c>
      <c r="I4" s="283"/>
      <c r="J4" s="283"/>
      <c r="K4" s="283"/>
      <c r="L4" s="283"/>
    </row>
    <row r="5" ht="19.5" customHeight="1">
      <c r="C5" s="53" t="s">
        <v>234</v>
      </c>
    </row>
    <row r="6" spans="3:4" ht="19.5" customHeight="1">
      <c r="C6" s="54" t="s">
        <v>235</v>
      </c>
      <c r="D6" s="46" t="s">
        <v>256</v>
      </c>
    </row>
    <row r="7" ht="19.5" customHeight="1">
      <c r="D7" s="46" t="s">
        <v>389</v>
      </c>
    </row>
    <row r="8" ht="19.5" customHeight="1"/>
    <row r="9" ht="19.5" customHeight="1"/>
    <row r="10" spans="3:12" ht="19.5" customHeight="1">
      <c r="C10" s="52" t="s">
        <v>236</v>
      </c>
      <c r="D10" s="52"/>
      <c r="E10" s="52"/>
      <c r="F10" s="52"/>
      <c r="G10" s="52"/>
      <c r="H10" s="52"/>
      <c r="I10" s="52"/>
      <c r="J10" s="52"/>
      <c r="K10" s="52"/>
      <c r="L10" s="52"/>
    </row>
    <row r="11" spans="3:12" ht="19.5" customHeight="1">
      <c r="C11" s="52" t="s">
        <v>237</v>
      </c>
      <c r="D11" s="52"/>
      <c r="E11" s="52"/>
      <c r="F11" s="52"/>
      <c r="G11" s="52"/>
      <c r="H11" s="52"/>
      <c r="I11" s="52"/>
      <c r="J11" s="52"/>
      <c r="K11" s="52"/>
      <c r="L11" s="52"/>
    </row>
    <row r="12" spans="3:5" ht="19.5" customHeight="1">
      <c r="C12" s="54" t="s">
        <v>253</v>
      </c>
      <c r="D12" s="55" t="s">
        <v>238</v>
      </c>
      <c r="E12" s="46" t="s">
        <v>239</v>
      </c>
    </row>
    <row r="13" spans="3:5" ht="19.5" customHeight="1">
      <c r="C13" s="54" t="s">
        <v>240</v>
      </c>
      <c r="D13" s="56" t="s">
        <v>241</v>
      </c>
      <c r="E13" s="46" t="s">
        <v>242</v>
      </c>
    </row>
    <row r="14" spans="3:12" s="52" customFormat="1" ht="19.5" customHeight="1">
      <c r="C14" s="54" t="s">
        <v>243</v>
      </c>
      <c r="D14" s="57" t="s">
        <v>244</v>
      </c>
      <c r="E14" s="46"/>
      <c r="F14" s="46"/>
      <c r="G14" s="46"/>
      <c r="H14" s="46"/>
      <c r="I14" s="46"/>
      <c r="J14" s="46"/>
      <c r="K14" s="46"/>
      <c r="L14" s="46"/>
    </row>
    <row r="15" spans="3:12" s="52" customFormat="1" ht="19.5" customHeight="1">
      <c r="C15" s="54"/>
      <c r="D15" s="57"/>
      <c r="E15" s="46"/>
      <c r="F15" s="46"/>
      <c r="G15" s="46"/>
      <c r="H15" s="46"/>
      <c r="I15" s="46"/>
      <c r="J15" s="46"/>
      <c r="K15" s="46"/>
      <c r="L15" s="46"/>
    </row>
    <row r="16" spans="3:12" s="52" customFormat="1" ht="19.5" customHeight="1">
      <c r="C16" s="54"/>
      <c r="D16" s="46"/>
      <c r="E16" s="46"/>
      <c r="F16" s="46"/>
      <c r="G16" s="46"/>
      <c r="H16" s="46"/>
      <c r="I16" s="46"/>
      <c r="J16" s="46"/>
      <c r="K16" s="46"/>
      <c r="L16" s="46"/>
    </row>
    <row r="17" spans="3:12" ht="19.5" customHeight="1">
      <c r="C17" s="52" t="s">
        <v>245</v>
      </c>
      <c r="D17" s="52"/>
      <c r="E17" s="52"/>
      <c r="F17" s="52"/>
      <c r="G17" s="52"/>
      <c r="H17" s="52"/>
      <c r="I17" s="52"/>
      <c r="J17" s="52"/>
      <c r="K17" s="52"/>
      <c r="L17" s="52"/>
    </row>
    <row r="18" spans="3:4" ht="19.5" customHeight="1">
      <c r="C18" s="54" t="s">
        <v>254</v>
      </c>
      <c r="D18" s="46" t="s">
        <v>373</v>
      </c>
    </row>
    <row r="19" ht="19.5" customHeight="1">
      <c r="D19" s="46" t="s">
        <v>384</v>
      </c>
    </row>
    <row r="20" ht="8.25" customHeight="1" thickBot="1"/>
    <row r="21" spans="2:11" ht="33.75" customHeight="1" thickBot="1">
      <c r="B21" s="52"/>
      <c r="C21" s="48"/>
      <c r="D21" s="281"/>
      <c r="E21" s="282"/>
      <c r="F21" s="62" t="s">
        <v>376</v>
      </c>
      <c r="G21" s="63" t="s">
        <v>377</v>
      </c>
      <c r="H21" s="64" t="s">
        <v>379</v>
      </c>
      <c r="I21" s="64" t="s">
        <v>378</v>
      </c>
      <c r="J21" s="65" t="s">
        <v>382</v>
      </c>
      <c r="K21" s="66" t="s">
        <v>383</v>
      </c>
    </row>
    <row r="22" spans="4:11" ht="27" customHeight="1">
      <c r="D22" s="284" t="s">
        <v>375</v>
      </c>
      <c r="E22" s="285"/>
      <c r="F22" s="67" t="s">
        <v>386</v>
      </c>
      <c r="G22" s="68" t="s">
        <v>381</v>
      </c>
      <c r="H22" s="68" t="s">
        <v>381</v>
      </c>
      <c r="I22" s="68" t="s">
        <v>381</v>
      </c>
      <c r="J22" s="76" t="s">
        <v>388</v>
      </c>
      <c r="K22" s="77" t="s">
        <v>388</v>
      </c>
    </row>
    <row r="23" spans="4:11" ht="27" customHeight="1">
      <c r="D23" s="286" t="s">
        <v>374</v>
      </c>
      <c r="E23" s="287"/>
      <c r="F23" s="69" t="s">
        <v>381</v>
      </c>
      <c r="G23" s="70" t="s">
        <v>381</v>
      </c>
      <c r="H23" s="70" t="s">
        <v>381</v>
      </c>
      <c r="I23" s="75" t="s">
        <v>387</v>
      </c>
      <c r="J23" s="70" t="s">
        <v>381</v>
      </c>
      <c r="K23" s="71" t="s">
        <v>381</v>
      </c>
    </row>
    <row r="24" spans="3:11" ht="45" customHeight="1" thickBot="1">
      <c r="C24" s="54"/>
      <c r="D24" s="279" t="s">
        <v>380</v>
      </c>
      <c r="E24" s="280"/>
      <c r="F24" s="72" t="s">
        <v>381</v>
      </c>
      <c r="G24" s="73" t="s">
        <v>381</v>
      </c>
      <c r="H24" s="73" t="s">
        <v>381</v>
      </c>
      <c r="I24" s="73" t="s">
        <v>381</v>
      </c>
      <c r="J24" s="73" t="s">
        <v>381</v>
      </c>
      <c r="K24" s="74" t="s">
        <v>381</v>
      </c>
    </row>
    <row r="25" ht="19.5" customHeight="1">
      <c r="C25" s="54"/>
    </row>
    <row r="26" spans="3:4" ht="19.5" customHeight="1">
      <c r="C26" s="54" t="s">
        <v>254</v>
      </c>
      <c r="D26" s="46" t="s">
        <v>247</v>
      </c>
    </row>
    <row r="27" spans="3:4" ht="19.5" customHeight="1">
      <c r="C27" s="54" t="s">
        <v>246</v>
      </c>
      <c r="D27" s="46" t="s">
        <v>255</v>
      </c>
    </row>
    <row r="28" spans="3:4" ht="19.5" customHeight="1">
      <c r="C28" s="54" t="s">
        <v>408</v>
      </c>
      <c r="D28" s="46" t="s">
        <v>409</v>
      </c>
    </row>
    <row r="29" ht="19.5" customHeight="1">
      <c r="C29" s="54"/>
    </row>
    <row r="30" ht="19.5" customHeight="1">
      <c r="C30" s="54"/>
    </row>
    <row r="31" ht="19.5" customHeight="1">
      <c r="C31" s="54"/>
    </row>
    <row r="32" ht="19.5" customHeight="1"/>
    <row r="33" spans="3:4" ht="19.5" customHeight="1">
      <c r="C33" s="59"/>
      <c r="D33" s="59"/>
    </row>
    <row r="34" ht="19.5" customHeight="1"/>
    <row r="35" ht="19.5" customHeight="1"/>
    <row r="36" spans="3:4" ht="19.5" customHeight="1">
      <c r="C36" s="58" t="s">
        <v>248</v>
      </c>
      <c r="D36" s="59" t="s">
        <v>249</v>
      </c>
    </row>
    <row r="37" spans="3:4" ht="19.5" customHeight="1">
      <c r="C37" s="60"/>
      <c r="D37" s="59" t="s">
        <v>250</v>
      </c>
    </row>
    <row r="38" spans="3:4" ht="15.75" customHeight="1">
      <c r="C38" s="60"/>
      <c r="D38" s="59"/>
    </row>
    <row r="39" spans="3:4" ht="19.5" customHeight="1">
      <c r="C39" s="58" t="s">
        <v>251</v>
      </c>
      <c r="D39" s="59" t="s">
        <v>257</v>
      </c>
    </row>
    <row r="40" spans="3:4" ht="19.5" customHeight="1">
      <c r="C40" s="59"/>
      <c r="D40" s="59" t="s">
        <v>252</v>
      </c>
    </row>
    <row r="41" ht="19.5" customHeight="1">
      <c r="L41" s="54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 password="8A17" sheet="1" objects="1" scenarios="1" selectLockedCells="1" selectUnlockedCells="1"/>
  <mergeCells count="5">
    <mergeCell ref="D24:E24"/>
    <mergeCell ref="D21:E21"/>
    <mergeCell ref="I4:L4"/>
    <mergeCell ref="D22:E22"/>
    <mergeCell ref="D23:E23"/>
  </mergeCells>
  <dataValidations count="1">
    <dataValidation type="list" allowBlank="1" showInputMessage="1" showErrorMessage="1" sqref="D13">
      <formula1>",,青色ｾﾙ,青色ｾﾙ,青色ｾﾙ"</formula1>
    </dataValidation>
  </dataValidations>
  <printOptions horizontalCentered="1"/>
  <pageMargins left="0.4724409448818898" right="0.3937007874015748" top="0.31496062992125984" bottom="0.3937007874015748" header="0.1968503937007874" footer="0.2755905511811024"/>
  <pageSetup fitToHeight="5" fitToWidth="1" horizontalDpi="600" verticalDpi="600" orientation="portrait" paperSize="9" r:id="rId2"/>
  <headerFooter alignWithMargins="0">
    <oddFooter>&amp;L&amp;9ＨＰ住-351-2　(Ver.20131002）&amp;R&amp;9Copyright 2013 Houseplus Corporation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G43"/>
  <sheetViews>
    <sheetView view="pageBreakPreview" zoomScale="85" zoomScaleNormal="40" zoomScaleSheetLayoutView="85" zoomScalePageLayoutView="0" workbookViewId="0" topLeftCell="A1">
      <selection activeCell="R25" sqref="R25:X25"/>
    </sheetView>
  </sheetViews>
  <sheetFormatPr defaultColWidth="2.875" defaultRowHeight="17.25" customHeight="1"/>
  <cols>
    <col min="1" max="3" width="2.875" style="100" customWidth="1"/>
    <col min="4" max="11" width="2.75390625" style="100" customWidth="1"/>
    <col min="12" max="18" width="2.875" style="100" customWidth="1"/>
    <col min="19" max="19" width="2.75390625" style="100" customWidth="1"/>
    <col min="20" max="16384" width="2.875" style="100" customWidth="1"/>
  </cols>
  <sheetData>
    <row r="1" spans="1:33" ht="18.75" customHeight="1">
      <c r="A1" s="99" t="s">
        <v>195</v>
      </c>
      <c r="B1" s="99"/>
      <c r="V1" s="101"/>
      <c r="AG1" s="101" t="s">
        <v>376</v>
      </c>
    </row>
    <row r="2" spans="1:22" ht="12.75" customHeight="1">
      <c r="A2" s="99"/>
      <c r="B2" s="99"/>
      <c r="V2" s="101"/>
    </row>
    <row r="3" spans="1:22" ht="12.75" customHeight="1">
      <c r="A3" s="99"/>
      <c r="B3" s="99"/>
      <c r="V3" s="101"/>
    </row>
    <row r="4" spans="1:22" ht="12.75" customHeight="1">
      <c r="A4" s="99"/>
      <c r="B4" s="99"/>
      <c r="V4" s="101"/>
    </row>
    <row r="5" spans="1:33" ht="23.25" customHeight="1">
      <c r="A5" s="306" t="s">
        <v>207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</row>
    <row r="6" spans="1:33" ht="23.25" customHeight="1">
      <c r="A6" s="306" t="s">
        <v>206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</row>
    <row r="7" spans="1:33" ht="18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10" spans="15:25" ht="18" customHeight="1" thickBot="1">
      <c r="O10" s="103"/>
      <c r="Y10" s="103" t="s">
        <v>163</v>
      </c>
    </row>
    <row r="11" spans="1:33" ht="26.25" customHeight="1">
      <c r="A11" s="331" t="s">
        <v>183</v>
      </c>
      <c r="B11" s="332"/>
      <c r="C11" s="332"/>
      <c r="D11" s="332"/>
      <c r="E11" s="332"/>
      <c r="F11" s="332"/>
      <c r="G11" s="97" t="s">
        <v>37</v>
      </c>
      <c r="H11" s="104" t="s">
        <v>199</v>
      </c>
      <c r="I11" s="104"/>
      <c r="J11" s="104"/>
      <c r="K11" s="104"/>
      <c r="L11" s="104"/>
      <c r="M11" s="98" t="s">
        <v>37</v>
      </c>
      <c r="N11" s="104" t="s">
        <v>200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5"/>
    </row>
    <row r="12" spans="1:33" ht="26.25" customHeight="1">
      <c r="A12" s="273" t="s">
        <v>184</v>
      </c>
      <c r="B12" s="274"/>
      <c r="C12" s="274"/>
      <c r="D12" s="274"/>
      <c r="E12" s="274"/>
      <c r="F12" s="310"/>
      <c r="G12" s="339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1"/>
    </row>
    <row r="13" spans="1:33" ht="26.25" customHeight="1">
      <c r="A13" s="326" t="s">
        <v>185</v>
      </c>
      <c r="B13" s="327"/>
      <c r="C13" s="327"/>
      <c r="D13" s="327"/>
      <c r="E13" s="327"/>
      <c r="F13" s="327"/>
      <c r="G13" s="328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30"/>
    </row>
    <row r="14" spans="1:33" ht="26.25" customHeight="1" thickBot="1">
      <c r="A14" s="333" t="s">
        <v>260</v>
      </c>
      <c r="B14" s="324"/>
      <c r="C14" s="324"/>
      <c r="D14" s="324"/>
      <c r="E14" s="324"/>
      <c r="F14" s="325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5"/>
      <c r="R14" s="323" t="s">
        <v>261</v>
      </c>
      <c r="S14" s="324"/>
      <c r="T14" s="324"/>
      <c r="U14" s="324"/>
      <c r="V14" s="324"/>
      <c r="W14" s="325"/>
      <c r="X14" s="336"/>
      <c r="Y14" s="337"/>
      <c r="Z14" s="337"/>
      <c r="AA14" s="337"/>
      <c r="AB14" s="337"/>
      <c r="AC14" s="337"/>
      <c r="AD14" s="337"/>
      <c r="AE14" s="337"/>
      <c r="AF14" s="337"/>
      <c r="AG14" s="338"/>
    </row>
    <row r="15" spans="1:33" ht="17.2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7"/>
      <c r="N15" s="106"/>
      <c r="O15" s="107"/>
      <c r="P15" s="106"/>
      <c r="Q15" s="107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8" t="s">
        <v>262</v>
      </c>
    </row>
    <row r="16" spans="1:33" ht="17.2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107"/>
      <c r="N16" s="106"/>
      <c r="O16" s="107"/>
      <c r="P16" s="106"/>
      <c r="Q16" s="107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8"/>
    </row>
    <row r="17" spans="1:33" ht="17.2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107"/>
      <c r="N17" s="106"/>
      <c r="O17" s="107"/>
      <c r="P17" s="106"/>
      <c r="Q17" s="107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8"/>
    </row>
    <row r="18" spans="1:33" ht="17.2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107"/>
      <c r="N18" s="106"/>
      <c r="O18" s="107"/>
      <c r="P18" s="106"/>
      <c r="Q18" s="107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8"/>
    </row>
    <row r="19" spans="1:33" ht="17.2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7"/>
      <c r="M19" s="107"/>
      <c r="N19" s="106"/>
      <c r="O19" s="107"/>
      <c r="P19" s="106"/>
      <c r="Q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8"/>
    </row>
    <row r="20" spans="1:33" ht="17.25" customHeight="1">
      <c r="A20" s="109"/>
      <c r="B20" s="110" t="s">
        <v>370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</row>
    <row r="21" spans="2:18" ht="21.75" customHeight="1" thickBot="1">
      <c r="B21" s="100" t="s">
        <v>366</v>
      </c>
      <c r="R21" s="100" t="s">
        <v>367</v>
      </c>
    </row>
    <row r="22" spans="2:31" ht="29.25" customHeight="1">
      <c r="B22" s="303" t="s">
        <v>259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5"/>
      <c r="R22" s="303" t="s">
        <v>369</v>
      </c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5"/>
    </row>
    <row r="23" spans="2:31" ht="15" customHeight="1">
      <c r="B23" s="272" t="s">
        <v>208</v>
      </c>
      <c r="C23" s="271"/>
      <c r="D23" s="271"/>
      <c r="E23" s="271"/>
      <c r="F23" s="271"/>
      <c r="G23" s="271"/>
      <c r="H23" s="291"/>
      <c r="I23" s="292" t="s">
        <v>212</v>
      </c>
      <c r="J23" s="293"/>
      <c r="K23" s="293"/>
      <c r="L23" s="293"/>
      <c r="M23" s="293"/>
      <c r="N23" s="293"/>
      <c r="O23" s="294"/>
      <c r="R23" s="272" t="s">
        <v>208</v>
      </c>
      <c r="S23" s="271"/>
      <c r="T23" s="271"/>
      <c r="U23" s="271"/>
      <c r="V23" s="271"/>
      <c r="W23" s="271"/>
      <c r="X23" s="291"/>
      <c r="Y23" s="292" t="s">
        <v>212</v>
      </c>
      <c r="Z23" s="293"/>
      <c r="AA23" s="293"/>
      <c r="AB23" s="293"/>
      <c r="AC23" s="293"/>
      <c r="AD23" s="293"/>
      <c r="AE23" s="294"/>
    </row>
    <row r="24" spans="2:31" ht="15" customHeight="1">
      <c r="B24" s="273" t="s">
        <v>211</v>
      </c>
      <c r="C24" s="274"/>
      <c r="D24" s="274"/>
      <c r="E24" s="274"/>
      <c r="F24" s="274"/>
      <c r="G24" s="274"/>
      <c r="H24" s="275"/>
      <c r="I24" s="295" t="s">
        <v>351</v>
      </c>
      <c r="J24" s="274"/>
      <c r="K24" s="274"/>
      <c r="L24" s="274"/>
      <c r="M24" s="274"/>
      <c r="N24" s="274"/>
      <c r="O24" s="296"/>
      <c r="R24" s="273" t="s">
        <v>211</v>
      </c>
      <c r="S24" s="274"/>
      <c r="T24" s="274"/>
      <c r="U24" s="274"/>
      <c r="V24" s="274"/>
      <c r="W24" s="274"/>
      <c r="X24" s="275"/>
      <c r="Y24" s="295" t="s">
        <v>351</v>
      </c>
      <c r="Z24" s="274"/>
      <c r="AA24" s="274"/>
      <c r="AB24" s="274"/>
      <c r="AC24" s="274"/>
      <c r="AD24" s="274"/>
      <c r="AE24" s="296"/>
    </row>
    <row r="25" spans="2:31" ht="29.25" customHeight="1" thickBot="1">
      <c r="B25" s="297">
        <f>IF('別添②'!AU167="","",'別添②'!AU167)</f>
      </c>
      <c r="C25" s="298"/>
      <c r="D25" s="298"/>
      <c r="E25" s="298"/>
      <c r="F25" s="298"/>
      <c r="G25" s="298"/>
      <c r="H25" s="299"/>
      <c r="I25" s="300">
        <f>IF('別添②'!AZ167="","",'別添②'!AZ167)</f>
      </c>
      <c r="J25" s="301"/>
      <c r="K25" s="301"/>
      <c r="L25" s="301"/>
      <c r="M25" s="301"/>
      <c r="N25" s="301"/>
      <c r="O25" s="302"/>
      <c r="R25" s="313"/>
      <c r="S25" s="308"/>
      <c r="T25" s="308"/>
      <c r="U25" s="308"/>
      <c r="V25" s="308"/>
      <c r="W25" s="308"/>
      <c r="X25" s="314"/>
      <c r="Y25" s="307"/>
      <c r="Z25" s="308"/>
      <c r="AA25" s="308"/>
      <c r="AB25" s="308"/>
      <c r="AC25" s="308"/>
      <c r="AD25" s="308"/>
      <c r="AE25" s="309"/>
    </row>
    <row r="27" ht="26.25" customHeight="1" thickBot="1">
      <c r="B27" s="100" t="s">
        <v>368</v>
      </c>
    </row>
    <row r="28" spans="2:20" ht="29.25" customHeight="1">
      <c r="B28" s="303" t="s">
        <v>395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5"/>
    </row>
    <row r="29" spans="2:20" ht="15" customHeight="1">
      <c r="B29" s="288" t="s">
        <v>208</v>
      </c>
      <c r="C29" s="289"/>
      <c r="D29" s="289"/>
      <c r="E29" s="289"/>
      <c r="F29" s="289"/>
      <c r="G29" s="289"/>
      <c r="H29" s="290"/>
      <c r="I29" s="276" t="s">
        <v>212</v>
      </c>
      <c r="J29" s="277"/>
      <c r="K29" s="277"/>
      <c r="L29" s="277"/>
      <c r="M29" s="277"/>
      <c r="N29" s="277"/>
      <c r="O29" s="278"/>
      <c r="P29" s="315" t="s">
        <v>258</v>
      </c>
      <c r="Q29" s="289"/>
      <c r="R29" s="289"/>
      <c r="S29" s="289"/>
      <c r="T29" s="316"/>
    </row>
    <row r="30" spans="2:20" ht="15" customHeight="1">
      <c r="B30" s="273" t="s">
        <v>211</v>
      </c>
      <c r="C30" s="274"/>
      <c r="D30" s="274"/>
      <c r="E30" s="274"/>
      <c r="F30" s="274"/>
      <c r="G30" s="274"/>
      <c r="H30" s="275"/>
      <c r="I30" s="295" t="s">
        <v>351</v>
      </c>
      <c r="J30" s="274"/>
      <c r="K30" s="274"/>
      <c r="L30" s="274"/>
      <c r="M30" s="274"/>
      <c r="N30" s="274"/>
      <c r="O30" s="310"/>
      <c r="P30" s="317"/>
      <c r="Q30" s="318"/>
      <c r="R30" s="318"/>
      <c r="S30" s="318"/>
      <c r="T30" s="319"/>
    </row>
    <row r="31" spans="2:20" ht="29.25" customHeight="1" thickBot="1">
      <c r="B31" s="297">
        <f>IF(OR(B25="",R25=""),"",B25+R25)</f>
      </c>
      <c r="C31" s="298"/>
      <c r="D31" s="298"/>
      <c r="E31" s="298"/>
      <c r="F31" s="298"/>
      <c r="G31" s="298"/>
      <c r="H31" s="299"/>
      <c r="I31" s="311">
        <f>IF(OR(I25="",Y25=""),"",(I25+Y25))</f>
      </c>
      <c r="J31" s="298"/>
      <c r="K31" s="298"/>
      <c r="L31" s="298"/>
      <c r="M31" s="298"/>
      <c r="N31" s="298"/>
      <c r="O31" s="312"/>
      <c r="P31" s="320">
        <f>IF(OR(I31="",B31=""),"",IF(I31&gt;B31=TRUE,"適合","不適合"))</f>
      </c>
      <c r="Q31" s="321"/>
      <c r="R31" s="321"/>
      <c r="S31" s="321"/>
      <c r="T31" s="322"/>
    </row>
    <row r="40" ht="26.25" customHeight="1"/>
    <row r="42" ht="17.25" customHeight="1">
      <c r="B42" s="100" t="s">
        <v>411</v>
      </c>
    </row>
    <row r="43" ht="17.25" customHeight="1">
      <c r="B43" s="100" t="s">
        <v>410</v>
      </c>
    </row>
  </sheetData>
  <sheetProtection password="8A17" sheet="1" objects="1" scenarios="1" selectLockedCells="1"/>
  <mergeCells count="34">
    <mergeCell ref="R14:W14"/>
    <mergeCell ref="A5:AG5"/>
    <mergeCell ref="A12:F12"/>
    <mergeCell ref="A13:F13"/>
    <mergeCell ref="G13:AG13"/>
    <mergeCell ref="A11:F11"/>
    <mergeCell ref="A14:F14"/>
    <mergeCell ref="G14:Q14"/>
    <mergeCell ref="X14:AG14"/>
    <mergeCell ref="G12:AG12"/>
    <mergeCell ref="A6:AG6"/>
    <mergeCell ref="Y25:AE25"/>
    <mergeCell ref="I30:O30"/>
    <mergeCell ref="B31:H31"/>
    <mergeCell ref="I31:O31"/>
    <mergeCell ref="B28:T28"/>
    <mergeCell ref="R25:X25"/>
    <mergeCell ref="P29:T30"/>
    <mergeCell ref="P31:T31"/>
    <mergeCell ref="B22:O22"/>
    <mergeCell ref="R22:AE22"/>
    <mergeCell ref="R23:X23"/>
    <mergeCell ref="Y23:AE23"/>
    <mergeCell ref="R24:X24"/>
    <mergeCell ref="Y24:AE24"/>
    <mergeCell ref="B29:H29"/>
    <mergeCell ref="B30:H30"/>
    <mergeCell ref="I29:O29"/>
    <mergeCell ref="B23:H23"/>
    <mergeCell ref="B24:H24"/>
    <mergeCell ref="I23:O23"/>
    <mergeCell ref="I24:O24"/>
    <mergeCell ref="B25:H25"/>
    <mergeCell ref="I25:O25"/>
  </mergeCells>
  <conditionalFormatting sqref="P31:T31">
    <cfRule type="cellIs" priority="1" dxfId="7" operator="equal" stopIfTrue="1">
      <formula>"適合"</formula>
    </cfRule>
    <cfRule type="cellIs" priority="2" dxfId="6" operator="equal" stopIfTrue="1">
      <formula>"不適合"</formula>
    </cfRule>
  </conditionalFormatting>
  <dataValidations count="1">
    <dataValidation type="list" allowBlank="1" showInputMessage="1" showErrorMessage="1" sqref="M11 G11">
      <formula1>"■,□"</formula1>
    </dataValidation>
  </dataValidations>
  <printOptions horizontalCentered="1"/>
  <pageMargins left="0.4724409448818898" right="0.3937007874015748" top="0.3937007874015748" bottom="0.3937007874015748" header="0.31496062992125984" footer="0.2755905511811024"/>
  <pageSetup fitToHeight="5" horizontalDpi="600" verticalDpi="600" orientation="portrait" paperSize="9" r:id="rId1"/>
  <headerFooter alignWithMargins="0">
    <oddFooter>&amp;L&amp;9ＨＰ住-351-2　(Ver.20131002）&amp;R&amp;9Copyright 2013 Houseplus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BK167"/>
  <sheetViews>
    <sheetView view="pageBreakPreview" zoomScaleNormal="40" zoomScaleSheetLayoutView="100" zoomScalePageLayoutView="0" workbookViewId="0" topLeftCell="A1">
      <pane xSplit="1" ySplit="6" topLeftCell="B7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R8" sqref="R8:T8"/>
    </sheetView>
  </sheetViews>
  <sheetFormatPr defaultColWidth="2.875" defaultRowHeight="17.25" customHeight="1"/>
  <cols>
    <col min="1" max="1" width="3.25390625" style="100" customWidth="1"/>
    <col min="2" max="6" width="2.875" style="100" customWidth="1"/>
    <col min="7" max="14" width="2.75390625" style="100" customWidth="1"/>
    <col min="15" max="21" width="2.875" style="100" customWidth="1"/>
    <col min="22" max="22" width="2.75390625" style="100" customWidth="1"/>
    <col min="23" max="61" width="2.875" style="100" customWidth="1"/>
    <col min="62" max="62" width="3.25390625" style="100" customWidth="1"/>
    <col min="63" max="16384" width="2.875" style="100" customWidth="1"/>
  </cols>
  <sheetData>
    <row r="1" spans="1:59" ht="15.75" customHeight="1">
      <c r="A1" s="99" t="s">
        <v>195</v>
      </c>
      <c r="C1" s="99"/>
      <c r="Q1" s="112" t="s">
        <v>385</v>
      </c>
      <c r="Y1" s="101"/>
      <c r="AH1" s="101" t="s">
        <v>377</v>
      </c>
      <c r="AQ1" s="112" t="s">
        <v>385</v>
      </c>
      <c r="BG1" s="101" t="s">
        <v>390</v>
      </c>
    </row>
    <row r="2" spans="1:59" ht="6" customHeight="1">
      <c r="A2" s="99"/>
      <c r="C2" s="99"/>
      <c r="Q2" s="112"/>
      <c r="Y2" s="101"/>
      <c r="AQ2" s="112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</row>
    <row r="3" spans="1:59" ht="18" customHeight="1">
      <c r="A3" s="356"/>
      <c r="B3" s="414" t="s">
        <v>372</v>
      </c>
      <c r="C3" s="414"/>
      <c r="D3" s="400"/>
      <c r="E3" s="414" t="s">
        <v>371</v>
      </c>
      <c r="F3" s="400"/>
      <c r="G3" s="399" t="s">
        <v>228</v>
      </c>
      <c r="H3" s="400"/>
      <c r="I3" s="400"/>
      <c r="J3" s="405" t="s">
        <v>354</v>
      </c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6"/>
      <c r="AI3" s="439" t="s">
        <v>352</v>
      </c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1"/>
      <c r="AU3" s="439" t="s">
        <v>404</v>
      </c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1"/>
    </row>
    <row r="4" spans="1:59" ht="37.5" customHeight="1">
      <c r="A4" s="356"/>
      <c r="B4" s="343"/>
      <c r="C4" s="343"/>
      <c r="D4" s="400"/>
      <c r="E4" s="343"/>
      <c r="F4" s="400"/>
      <c r="G4" s="400"/>
      <c r="H4" s="400"/>
      <c r="I4" s="400"/>
      <c r="J4" s="398" t="s">
        <v>196</v>
      </c>
      <c r="K4" s="413"/>
      <c r="L4" s="413"/>
      <c r="M4" s="413"/>
      <c r="N4" s="413"/>
      <c r="O4" s="413"/>
      <c r="P4" s="418" t="s">
        <v>209</v>
      </c>
      <c r="Q4" s="344"/>
      <c r="R4" s="413" t="s">
        <v>198</v>
      </c>
      <c r="S4" s="413"/>
      <c r="T4" s="413"/>
      <c r="U4" s="413"/>
      <c r="V4" s="413"/>
      <c r="W4" s="413"/>
      <c r="X4" s="415" t="s">
        <v>209</v>
      </c>
      <c r="Y4" s="415"/>
      <c r="Z4" s="394" t="s">
        <v>355</v>
      </c>
      <c r="AA4" s="394"/>
      <c r="AB4" s="395"/>
      <c r="AC4" s="396" t="s">
        <v>356</v>
      </c>
      <c r="AD4" s="397"/>
      <c r="AE4" s="397"/>
      <c r="AF4" s="397"/>
      <c r="AG4" s="397"/>
      <c r="AH4" s="398"/>
      <c r="AI4" s="420" t="s">
        <v>197</v>
      </c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8"/>
      <c r="AU4" s="421" t="s">
        <v>403</v>
      </c>
      <c r="AV4" s="422"/>
      <c r="AW4" s="422"/>
      <c r="AX4" s="422"/>
      <c r="AY4" s="422"/>
      <c r="AZ4" s="422"/>
      <c r="BA4" s="422"/>
      <c r="BB4" s="422"/>
      <c r="BC4" s="422"/>
      <c r="BD4" s="422"/>
      <c r="BE4" s="437" t="s">
        <v>209</v>
      </c>
      <c r="BF4" s="271"/>
      <c r="BG4" s="411"/>
    </row>
    <row r="5" spans="1:62" ht="24" customHeight="1">
      <c r="A5" s="356"/>
      <c r="B5" s="343"/>
      <c r="C5" s="343"/>
      <c r="D5" s="400"/>
      <c r="E5" s="343"/>
      <c r="F5" s="400"/>
      <c r="G5" s="400"/>
      <c r="H5" s="400"/>
      <c r="I5" s="400"/>
      <c r="J5" s="402" t="s">
        <v>396</v>
      </c>
      <c r="K5" s="403"/>
      <c r="L5" s="404"/>
      <c r="M5" s="411" t="s">
        <v>397</v>
      </c>
      <c r="N5" s="412"/>
      <c r="O5" s="412"/>
      <c r="P5" s="400"/>
      <c r="Q5" s="400"/>
      <c r="R5" s="416" t="s">
        <v>398</v>
      </c>
      <c r="S5" s="403"/>
      <c r="T5" s="404"/>
      <c r="U5" s="411" t="s">
        <v>399</v>
      </c>
      <c r="V5" s="412"/>
      <c r="W5" s="412"/>
      <c r="X5" s="399"/>
      <c r="Y5" s="399"/>
      <c r="Z5" s="277" t="s">
        <v>357</v>
      </c>
      <c r="AA5" s="277"/>
      <c r="AB5" s="278"/>
      <c r="AC5" s="384" t="s">
        <v>361</v>
      </c>
      <c r="AD5" s="385"/>
      <c r="AE5" s="386"/>
      <c r="AF5" s="387" t="s">
        <v>362</v>
      </c>
      <c r="AG5" s="385"/>
      <c r="AH5" s="388"/>
      <c r="AI5" s="315" t="s">
        <v>400</v>
      </c>
      <c r="AJ5" s="289"/>
      <c r="AK5" s="289"/>
      <c r="AL5" s="423"/>
      <c r="AM5" s="424" t="s">
        <v>401</v>
      </c>
      <c r="AN5" s="425"/>
      <c r="AO5" s="425"/>
      <c r="AP5" s="426"/>
      <c r="AQ5" s="427" t="s">
        <v>402</v>
      </c>
      <c r="AR5" s="427"/>
      <c r="AS5" s="427"/>
      <c r="AT5" s="428"/>
      <c r="AU5" s="315" t="s">
        <v>208</v>
      </c>
      <c r="AV5" s="289"/>
      <c r="AW5" s="289"/>
      <c r="AX5" s="289"/>
      <c r="AY5" s="290"/>
      <c r="AZ5" s="276" t="s">
        <v>212</v>
      </c>
      <c r="BA5" s="277"/>
      <c r="BB5" s="277"/>
      <c r="BC5" s="277"/>
      <c r="BD5" s="277"/>
      <c r="BE5" s="437"/>
      <c r="BF5" s="271"/>
      <c r="BG5" s="411"/>
      <c r="BJ5" s="100" t="s">
        <v>406</v>
      </c>
    </row>
    <row r="6" spans="1:63" ht="13.5" customHeight="1">
      <c r="A6" s="356"/>
      <c r="B6" s="343"/>
      <c r="C6" s="343"/>
      <c r="D6" s="400"/>
      <c r="E6" s="343"/>
      <c r="F6" s="400"/>
      <c r="G6" s="400"/>
      <c r="H6" s="400"/>
      <c r="I6" s="400"/>
      <c r="J6" s="344" t="s">
        <v>210</v>
      </c>
      <c r="K6" s="344"/>
      <c r="L6" s="401"/>
      <c r="M6" s="310" t="s">
        <v>210</v>
      </c>
      <c r="N6" s="344"/>
      <c r="O6" s="344"/>
      <c r="P6" s="400"/>
      <c r="Q6" s="400"/>
      <c r="R6" s="344" t="s">
        <v>358</v>
      </c>
      <c r="S6" s="344"/>
      <c r="T6" s="417"/>
      <c r="U6" s="310" t="s">
        <v>358</v>
      </c>
      <c r="V6" s="344"/>
      <c r="W6" s="344"/>
      <c r="X6" s="399"/>
      <c r="Y6" s="399"/>
      <c r="Z6" s="274" t="s">
        <v>359</v>
      </c>
      <c r="AA6" s="274"/>
      <c r="AB6" s="310"/>
      <c r="AC6" s="389" t="s">
        <v>363</v>
      </c>
      <c r="AD6" s="390"/>
      <c r="AE6" s="391"/>
      <c r="AF6" s="392" t="s">
        <v>363</v>
      </c>
      <c r="AG6" s="390"/>
      <c r="AH6" s="393"/>
      <c r="AI6" s="429" t="s">
        <v>353</v>
      </c>
      <c r="AJ6" s="274"/>
      <c r="AK6" s="274"/>
      <c r="AL6" s="274"/>
      <c r="AM6" s="295" t="s">
        <v>353</v>
      </c>
      <c r="AN6" s="274"/>
      <c r="AO6" s="274"/>
      <c r="AP6" s="275"/>
      <c r="AQ6" s="274" t="s">
        <v>353</v>
      </c>
      <c r="AR6" s="274"/>
      <c r="AS6" s="274"/>
      <c r="AT6" s="310"/>
      <c r="AU6" s="429" t="s">
        <v>211</v>
      </c>
      <c r="AV6" s="274"/>
      <c r="AW6" s="274"/>
      <c r="AX6" s="274"/>
      <c r="AY6" s="275"/>
      <c r="AZ6" s="295" t="s">
        <v>360</v>
      </c>
      <c r="BA6" s="274"/>
      <c r="BB6" s="274"/>
      <c r="BC6" s="274"/>
      <c r="BD6" s="274"/>
      <c r="BE6" s="317"/>
      <c r="BF6" s="318"/>
      <c r="BG6" s="438"/>
      <c r="BJ6" s="100" t="s">
        <v>405</v>
      </c>
      <c r="BK6" s="100">
        <f>IF(OR('第１面＜住戸用＞'!M16="■",'第１面＜住戸用＞'!Q16="■",'第１面＜住戸用＞'!U16="■",'第１面＜住戸用＞'!Y16="■"),"■","")</f>
      </c>
    </row>
    <row r="7" spans="1:63" ht="18.75" customHeight="1">
      <c r="A7" s="113">
        <v>1</v>
      </c>
      <c r="B7" s="380"/>
      <c r="C7" s="380"/>
      <c r="D7" s="377"/>
      <c r="E7" s="380"/>
      <c r="F7" s="377"/>
      <c r="G7" s="377"/>
      <c r="H7" s="377"/>
      <c r="I7" s="377"/>
      <c r="J7" s="378"/>
      <c r="K7" s="378"/>
      <c r="L7" s="379"/>
      <c r="M7" s="368">
        <f>IF(J7="","",IF(リスト!N2="","",リスト!N2))</f>
      </c>
      <c r="N7" s="369"/>
      <c r="O7" s="369"/>
      <c r="P7" s="310">
        <f>IF(OR(M7="　",J7=""),"",IF(J7&lt;=M7=TRUE,"適合","不適合"))</f>
      </c>
      <c r="Q7" s="344"/>
      <c r="R7" s="409"/>
      <c r="S7" s="409"/>
      <c r="T7" s="410"/>
      <c r="U7" s="274">
        <f>IF(R7="","",IF(リスト!O2="","",リスト!O2))</f>
      </c>
      <c r="V7" s="274"/>
      <c r="W7" s="310"/>
      <c r="X7" s="310">
        <f>IF(OR(U7="　",R7=""),"",IF(R7&lt;=U7=TRUE,"適合","不適合"))</f>
      </c>
      <c r="Y7" s="344"/>
      <c r="Z7" s="373"/>
      <c r="AA7" s="373"/>
      <c r="AB7" s="374"/>
      <c r="AC7" s="375"/>
      <c r="AD7" s="371"/>
      <c r="AE7" s="376"/>
      <c r="AF7" s="370"/>
      <c r="AG7" s="371"/>
      <c r="AH7" s="372"/>
      <c r="AI7" s="375"/>
      <c r="AJ7" s="371"/>
      <c r="AK7" s="371"/>
      <c r="AL7" s="432"/>
      <c r="AM7" s="370"/>
      <c r="AN7" s="371"/>
      <c r="AO7" s="371"/>
      <c r="AP7" s="432"/>
      <c r="AQ7" s="371"/>
      <c r="AR7" s="371"/>
      <c r="AS7" s="371"/>
      <c r="AT7" s="433"/>
      <c r="AU7" s="430"/>
      <c r="AV7" s="373"/>
      <c r="AW7" s="373"/>
      <c r="AX7" s="373"/>
      <c r="AY7" s="431"/>
      <c r="AZ7" s="419"/>
      <c r="BA7" s="373"/>
      <c r="BB7" s="373"/>
      <c r="BC7" s="373"/>
      <c r="BD7" s="374"/>
      <c r="BE7" s="344">
        <f>IF(OR(AU7="",AZ7=""),"",IF(AZ7&lt;=AU7=TRUE,"適合","不適合"))</f>
      </c>
      <c r="BF7" s="344"/>
      <c r="BG7" s="344"/>
      <c r="BJ7" s="100">
        <v>8</v>
      </c>
      <c r="BK7" s="100">
        <f>IF('第１面＜住戸用＞'!Y17="■","■","")</f>
      </c>
    </row>
    <row r="8" spans="1:59" ht="18.75" customHeight="1">
      <c r="A8" s="114">
        <v>2</v>
      </c>
      <c r="B8" s="357"/>
      <c r="C8" s="357"/>
      <c r="D8" s="358"/>
      <c r="E8" s="357"/>
      <c r="F8" s="358"/>
      <c r="G8" s="358"/>
      <c r="H8" s="358"/>
      <c r="I8" s="358"/>
      <c r="J8" s="360"/>
      <c r="K8" s="360"/>
      <c r="L8" s="361"/>
      <c r="M8" s="368">
        <f>IF(J8="","",M7)</f>
      </c>
      <c r="N8" s="369"/>
      <c r="O8" s="369"/>
      <c r="P8" s="342">
        <f>IF(OR(M8="",J8=""),"",IF(J8&lt;M8=TRUE,"適合","不適合"))</f>
      </c>
      <c r="Q8" s="343"/>
      <c r="R8" s="362"/>
      <c r="S8" s="363"/>
      <c r="T8" s="364"/>
      <c r="U8" s="327">
        <f>IF(R8="","",U7)</f>
      </c>
      <c r="V8" s="327"/>
      <c r="W8" s="343"/>
      <c r="X8" s="310">
        <f aca="true" t="shared" si="0" ref="X8:X71">IF(OR(U8="　",R8=""),"",IF(R8&lt;=U8=TRUE,"適合","不適合"))</f>
      </c>
      <c r="Y8" s="344"/>
      <c r="Z8" s="352"/>
      <c r="AA8" s="352"/>
      <c r="AB8" s="355"/>
      <c r="AC8" s="348"/>
      <c r="AD8" s="346"/>
      <c r="AE8" s="359"/>
      <c r="AF8" s="345"/>
      <c r="AG8" s="346"/>
      <c r="AH8" s="347"/>
      <c r="AI8" s="348"/>
      <c r="AJ8" s="346"/>
      <c r="AK8" s="346"/>
      <c r="AL8" s="349"/>
      <c r="AM8" s="345"/>
      <c r="AN8" s="346"/>
      <c r="AO8" s="346"/>
      <c r="AP8" s="349"/>
      <c r="AQ8" s="346"/>
      <c r="AR8" s="346"/>
      <c r="AS8" s="346"/>
      <c r="AT8" s="350"/>
      <c r="AU8" s="351"/>
      <c r="AV8" s="352"/>
      <c r="AW8" s="352"/>
      <c r="AX8" s="352"/>
      <c r="AY8" s="353"/>
      <c r="AZ8" s="354"/>
      <c r="BA8" s="352"/>
      <c r="BB8" s="352"/>
      <c r="BC8" s="352"/>
      <c r="BD8" s="355"/>
      <c r="BE8" s="342">
        <f aca="true" t="shared" si="1" ref="BE8:BE71">IF(OR(AU8="",AZ8=""),"",IF(AZ8&lt;AU8=TRUE,"適合","不適合"))</f>
      </c>
      <c r="BF8" s="327"/>
      <c r="BG8" s="343"/>
    </row>
    <row r="9" spans="1:59" ht="18.75" customHeight="1">
      <c r="A9" s="114">
        <v>3</v>
      </c>
      <c r="B9" s="357"/>
      <c r="C9" s="357"/>
      <c r="D9" s="358"/>
      <c r="E9" s="357"/>
      <c r="F9" s="358"/>
      <c r="G9" s="358"/>
      <c r="H9" s="358"/>
      <c r="I9" s="358"/>
      <c r="J9" s="360"/>
      <c r="K9" s="360"/>
      <c r="L9" s="361"/>
      <c r="M9" s="368">
        <f aca="true" t="shared" si="2" ref="M9:M33">IF(J9="","",M8)</f>
      </c>
      <c r="N9" s="369"/>
      <c r="O9" s="369"/>
      <c r="P9" s="342">
        <f aca="true" t="shared" si="3" ref="P9:P72">IF(OR(M9="",J9=""),"",IF(J9&lt;M9=TRUE,"適合","不適合"))</f>
      </c>
      <c r="Q9" s="343"/>
      <c r="R9" s="409"/>
      <c r="S9" s="409"/>
      <c r="T9" s="410"/>
      <c r="U9" s="367">
        <f aca="true" t="shared" si="4" ref="U9:U72">IF(R9="","",U8)</f>
      </c>
      <c r="V9" s="327"/>
      <c r="W9" s="343"/>
      <c r="X9" s="310">
        <f t="shared" si="0"/>
      </c>
      <c r="Y9" s="344"/>
      <c r="Z9" s="352"/>
      <c r="AA9" s="352"/>
      <c r="AB9" s="355"/>
      <c r="AC9" s="348"/>
      <c r="AD9" s="346"/>
      <c r="AE9" s="359"/>
      <c r="AF9" s="345"/>
      <c r="AG9" s="346"/>
      <c r="AH9" s="347"/>
      <c r="AI9" s="348"/>
      <c r="AJ9" s="346"/>
      <c r="AK9" s="346"/>
      <c r="AL9" s="349"/>
      <c r="AM9" s="345"/>
      <c r="AN9" s="346"/>
      <c r="AO9" s="346"/>
      <c r="AP9" s="349"/>
      <c r="AQ9" s="346"/>
      <c r="AR9" s="346"/>
      <c r="AS9" s="346"/>
      <c r="AT9" s="350"/>
      <c r="AU9" s="351"/>
      <c r="AV9" s="352"/>
      <c r="AW9" s="352"/>
      <c r="AX9" s="352"/>
      <c r="AY9" s="353"/>
      <c r="AZ9" s="354"/>
      <c r="BA9" s="352"/>
      <c r="BB9" s="352"/>
      <c r="BC9" s="352"/>
      <c r="BD9" s="355"/>
      <c r="BE9" s="342">
        <f t="shared" si="1"/>
      </c>
      <c r="BF9" s="327"/>
      <c r="BG9" s="343"/>
    </row>
    <row r="10" spans="1:59" ht="18.75" customHeight="1">
      <c r="A10" s="114">
        <v>4</v>
      </c>
      <c r="B10" s="357"/>
      <c r="C10" s="357"/>
      <c r="D10" s="358"/>
      <c r="E10" s="357"/>
      <c r="F10" s="358"/>
      <c r="G10" s="358"/>
      <c r="H10" s="358"/>
      <c r="I10" s="358"/>
      <c r="J10" s="360"/>
      <c r="K10" s="360"/>
      <c r="L10" s="361"/>
      <c r="M10" s="368">
        <f t="shared" si="2"/>
      </c>
      <c r="N10" s="369"/>
      <c r="O10" s="369"/>
      <c r="P10" s="342">
        <f t="shared" si="3"/>
      </c>
      <c r="Q10" s="343"/>
      <c r="R10" s="362"/>
      <c r="S10" s="363"/>
      <c r="T10" s="364"/>
      <c r="U10" s="367">
        <f t="shared" si="4"/>
      </c>
      <c r="V10" s="327"/>
      <c r="W10" s="343"/>
      <c r="X10" s="310">
        <f t="shared" si="0"/>
      </c>
      <c r="Y10" s="344"/>
      <c r="Z10" s="352"/>
      <c r="AA10" s="352"/>
      <c r="AB10" s="355"/>
      <c r="AC10" s="348"/>
      <c r="AD10" s="346"/>
      <c r="AE10" s="359"/>
      <c r="AF10" s="345"/>
      <c r="AG10" s="346"/>
      <c r="AH10" s="347"/>
      <c r="AI10" s="348"/>
      <c r="AJ10" s="346"/>
      <c r="AK10" s="346"/>
      <c r="AL10" s="349"/>
      <c r="AM10" s="434"/>
      <c r="AN10" s="347"/>
      <c r="AO10" s="347"/>
      <c r="AP10" s="435"/>
      <c r="AQ10" s="347"/>
      <c r="AR10" s="347"/>
      <c r="AS10" s="347"/>
      <c r="AT10" s="436"/>
      <c r="AU10" s="351"/>
      <c r="AV10" s="352"/>
      <c r="AW10" s="352"/>
      <c r="AX10" s="352"/>
      <c r="AY10" s="353"/>
      <c r="AZ10" s="354"/>
      <c r="BA10" s="352"/>
      <c r="BB10" s="352"/>
      <c r="BC10" s="352"/>
      <c r="BD10" s="355"/>
      <c r="BE10" s="342">
        <f t="shared" si="1"/>
      </c>
      <c r="BF10" s="327"/>
      <c r="BG10" s="343"/>
    </row>
    <row r="11" spans="1:59" ht="18.75" customHeight="1">
      <c r="A11" s="114">
        <v>5</v>
      </c>
      <c r="B11" s="357"/>
      <c r="C11" s="357"/>
      <c r="D11" s="358"/>
      <c r="E11" s="357"/>
      <c r="F11" s="358"/>
      <c r="G11" s="358"/>
      <c r="H11" s="358"/>
      <c r="I11" s="358"/>
      <c r="J11" s="360"/>
      <c r="K11" s="360"/>
      <c r="L11" s="361"/>
      <c r="M11" s="368">
        <f t="shared" si="2"/>
      </c>
      <c r="N11" s="369"/>
      <c r="O11" s="369"/>
      <c r="P11" s="342">
        <f t="shared" si="3"/>
      </c>
      <c r="Q11" s="343"/>
      <c r="R11" s="362"/>
      <c r="S11" s="363"/>
      <c r="T11" s="364"/>
      <c r="U11" s="367">
        <f t="shared" si="4"/>
      </c>
      <c r="V11" s="327"/>
      <c r="W11" s="343"/>
      <c r="X11" s="310">
        <f t="shared" si="0"/>
      </c>
      <c r="Y11" s="344"/>
      <c r="Z11" s="352"/>
      <c r="AA11" s="352"/>
      <c r="AB11" s="355"/>
      <c r="AC11" s="348"/>
      <c r="AD11" s="346"/>
      <c r="AE11" s="359"/>
      <c r="AF11" s="345"/>
      <c r="AG11" s="346"/>
      <c r="AH11" s="347"/>
      <c r="AI11" s="348"/>
      <c r="AJ11" s="346"/>
      <c r="AK11" s="346"/>
      <c r="AL11" s="349"/>
      <c r="AM11" s="345"/>
      <c r="AN11" s="346"/>
      <c r="AO11" s="346"/>
      <c r="AP11" s="349"/>
      <c r="AQ11" s="346"/>
      <c r="AR11" s="346"/>
      <c r="AS11" s="346"/>
      <c r="AT11" s="350"/>
      <c r="AU11" s="351"/>
      <c r="AV11" s="352"/>
      <c r="AW11" s="352"/>
      <c r="AX11" s="352"/>
      <c r="AY11" s="353"/>
      <c r="AZ11" s="354"/>
      <c r="BA11" s="352"/>
      <c r="BB11" s="352"/>
      <c r="BC11" s="352"/>
      <c r="BD11" s="355"/>
      <c r="BE11" s="342">
        <f t="shared" si="1"/>
      </c>
      <c r="BF11" s="327"/>
      <c r="BG11" s="343"/>
    </row>
    <row r="12" spans="1:59" ht="18.75" customHeight="1">
      <c r="A12" s="114">
        <v>6</v>
      </c>
      <c r="B12" s="357"/>
      <c r="C12" s="357"/>
      <c r="D12" s="358"/>
      <c r="E12" s="357"/>
      <c r="F12" s="358"/>
      <c r="G12" s="358"/>
      <c r="H12" s="358"/>
      <c r="I12" s="358"/>
      <c r="J12" s="360"/>
      <c r="K12" s="360"/>
      <c r="L12" s="361"/>
      <c r="M12" s="368">
        <f t="shared" si="2"/>
      </c>
      <c r="N12" s="369"/>
      <c r="O12" s="369"/>
      <c r="P12" s="342">
        <f t="shared" si="3"/>
      </c>
      <c r="Q12" s="343"/>
      <c r="R12" s="362"/>
      <c r="S12" s="363"/>
      <c r="T12" s="364"/>
      <c r="U12" s="367">
        <f t="shared" si="4"/>
      </c>
      <c r="V12" s="327"/>
      <c r="W12" s="343"/>
      <c r="X12" s="310">
        <f t="shared" si="0"/>
      </c>
      <c r="Y12" s="344"/>
      <c r="Z12" s="352"/>
      <c r="AA12" s="352"/>
      <c r="AB12" s="355"/>
      <c r="AC12" s="348"/>
      <c r="AD12" s="346"/>
      <c r="AE12" s="359"/>
      <c r="AF12" s="345"/>
      <c r="AG12" s="346"/>
      <c r="AH12" s="347"/>
      <c r="AI12" s="348"/>
      <c r="AJ12" s="346"/>
      <c r="AK12" s="346"/>
      <c r="AL12" s="349"/>
      <c r="AM12" s="345"/>
      <c r="AN12" s="346"/>
      <c r="AO12" s="346"/>
      <c r="AP12" s="349"/>
      <c r="AQ12" s="346"/>
      <c r="AR12" s="346"/>
      <c r="AS12" s="346"/>
      <c r="AT12" s="350"/>
      <c r="AU12" s="351"/>
      <c r="AV12" s="352"/>
      <c r="AW12" s="352"/>
      <c r="AX12" s="352"/>
      <c r="AY12" s="353"/>
      <c r="AZ12" s="354"/>
      <c r="BA12" s="352"/>
      <c r="BB12" s="352"/>
      <c r="BC12" s="352"/>
      <c r="BD12" s="355"/>
      <c r="BE12" s="342">
        <f t="shared" si="1"/>
      </c>
      <c r="BF12" s="327"/>
      <c r="BG12" s="343"/>
    </row>
    <row r="13" spans="1:59" ht="18.75" customHeight="1">
      <c r="A13" s="114">
        <v>7</v>
      </c>
      <c r="B13" s="357"/>
      <c r="C13" s="357"/>
      <c r="D13" s="358"/>
      <c r="E13" s="357"/>
      <c r="F13" s="358"/>
      <c r="G13" s="358"/>
      <c r="H13" s="358"/>
      <c r="I13" s="358"/>
      <c r="J13" s="360"/>
      <c r="K13" s="360"/>
      <c r="L13" s="361"/>
      <c r="M13" s="368">
        <f t="shared" si="2"/>
      </c>
      <c r="N13" s="369"/>
      <c r="O13" s="369"/>
      <c r="P13" s="342">
        <f t="shared" si="3"/>
      </c>
      <c r="Q13" s="343"/>
      <c r="R13" s="362"/>
      <c r="S13" s="363"/>
      <c r="T13" s="364"/>
      <c r="U13" s="367">
        <f t="shared" si="4"/>
      </c>
      <c r="V13" s="327"/>
      <c r="W13" s="343"/>
      <c r="X13" s="310">
        <f t="shared" si="0"/>
      </c>
      <c r="Y13" s="344"/>
      <c r="Z13" s="352"/>
      <c r="AA13" s="352"/>
      <c r="AB13" s="355"/>
      <c r="AC13" s="348"/>
      <c r="AD13" s="346"/>
      <c r="AE13" s="359"/>
      <c r="AF13" s="345"/>
      <c r="AG13" s="346"/>
      <c r="AH13" s="347"/>
      <c r="AI13" s="348"/>
      <c r="AJ13" s="346"/>
      <c r="AK13" s="346"/>
      <c r="AL13" s="349"/>
      <c r="AM13" s="345"/>
      <c r="AN13" s="346"/>
      <c r="AO13" s="346"/>
      <c r="AP13" s="349"/>
      <c r="AQ13" s="346"/>
      <c r="AR13" s="346"/>
      <c r="AS13" s="346"/>
      <c r="AT13" s="350"/>
      <c r="AU13" s="351"/>
      <c r="AV13" s="352"/>
      <c r="AW13" s="352"/>
      <c r="AX13" s="352"/>
      <c r="AY13" s="353"/>
      <c r="AZ13" s="354"/>
      <c r="BA13" s="352"/>
      <c r="BB13" s="352"/>
      <c r="BC13" s="352"/>
      <c r="BD13" s="355"/>
      <c r="BE13" s="342">
        <f t="shared" si="1"/>
      </c>
      <c r="BF13" s="327"/>
      <c r="BG13" s="343"/>
    </row>
    <row r="14" spans="1:59" ht="18.75" customHeight="1">
      <c r="A14" s="114">
        <v>8</v>
      </c>
      <c r="B14" s="357"/>
      <c r="C14" s="357"/>
      <c r="D14" s="358"/>
      <c r="E14" s="357"/>
      <c r="F14" s="358"/>
      <c r="G14" s="358"/>
      <c r="H14" s="358"/>
      <c r="I14" s="358"/>
      <c r="J14" s="360"/>
      <c r="K14" s="360"/>
      <c r="L14" s="361"/>
      <c r="M14" s="368">
        <f t="shared" si="2"/>
      </c>
      <c r="N14" s="369"/>
      <c r="O14" s="369"/>
      <c r="P14" s="342">
        <f t="shared" si="3"/>
      </c>
      <c r="Q14" s="343"/>
      <c r="R14" s="362"/>
      <c r="S14" s="363"/>
      <c r="T14" s="364"/>
      <c r="U14" s="367">
        <f t="shared" si="4"/>
      </c>
      <c r="V14" s="327"/>
      <c r="W14" s="343"/>
      <c r="X14" s="310">
        <f t="shared" si="0"/>
      </c>
      <c r="Y14" s="344"/>
      <c r="Z14" s="352"/>
      <c r="AA14" s="352"/>
      <c r="AB14" s="355"/>
      <c r="AC14" s="348"/>
      <c r="AD14" s="346"/>
      <c r="AE14" s="359"/>
      <c r="AF14" s="345"/>
      <c r="AG14" s="346"/>
      <c r="AH14" s="347"/>
      <c r="AI14" s="348"/>
      <c r="AJ14" s="346"/>
      <c r="AK14" s="346"/>
      <c r="AL14" s="349"/>
      <c r="AM14" s="345"/>
      <c r="AN14" s="346"/>
      <c r="AO14" s="346"/>
      <c r="AP14" s="349"/>
      <c r="AQ14" s="346"/>
      <c r="AR14" s="346"/>
      <c r="AS14" s="346"/>
      <c r="AT14" s="350"/>
      <c r="AU14" s="351"/>
      <c r="AV14" s="352"/>
      <c r="AW14" s="352"/>
      <c r="AX14" s="352"/>
      <c r="AY14" s="353"/>
      <c r="AZ14" s="354"/>
      <c r="BA14" s="352"/>
      <c r="BB14" s="352"/>
      <c r="BC14" s="352"/>
      <c r="BD14" s="355"/>
      <c r="BE14" s="342">
        <f t="shared" si="1"/>
      </c>
      <c r="BF14" s="327"/>
      <c r="BG14" s="343"/>
    </row>
    <row r="15" spans="1:59" ht="18.75" customHeight="1">
      <c r="A15" s="114">
        <v>9</v>
      </c>
      <c r="B15" s="357"/>
      <c r="C15" s="357"/>
      <c r="D15" s="358"/>
      <c r="E15" s="357"/>
      <c r="F15" s="358"/>
      <c r="G15" s="358"/>
      <c r="H15" s="358"/>
      <c r="I15" s="358"/>
      <c r="J15" s="360"/>
      <c r="K15" s="360"/>
      <c r="L15" s="361"/>
      <c r="M15" s="368">
        <f t="shared" si="2"/>
      </c>
      <c r="N15" s="369"/>
      <c r="O15" s="369"/>
      <c r="P15" s="342">
        <f t="shared" si="3"/>
      </c>
      <c r="Q15" s="343"/>
      <c r="R15" s="362"/>
      <c r="S15" s="363"/>
      <c r="T15" s="364"/>
      <c r="U15" s="367">
        <f t="shared" si="4"/>
      </c>
      <c r="V15" s="327"/>
      <c r="W15" s="343"/>
      <c r="X15" s="310">
        <f t="shared" si="0"/>
      </c>
      <c r="Y15" s="344"/>
      <c r="Z15" s="352"/>
      <c r="AA15" s="352"/>
      <c r="AB15" s="355"/>
      <c r="AC15" s="348"/>
      <c r="AD15" s="346"/>
      <c r="AE15" s="359"/>
      <c r="AF15" s="345"/>
      <c r="AG15" s="346"/>
      <c r="AH15" s="347"/>
      <c r="AI15" s="348"/>
      <c r="AJ15" s="346"/>
      <c r="AK15" s="346"/>
      <c r="AL15" s="349"/>
      <c r="AM15" s="345"/>
      <c r="AN15" s="346"/>
      <c r="AO15" s="346"/>
      <c r="AP15" s="349"/>
      <c r="AQ15" s="346"/>
      <c r="AR15" s="346"/>
      <c r="AS15" s="346"/>
      <c r="AT15" s="350"/>
      <c r="AU15" s="351"/>
      <c r="AV15" s="352"/>
      <c r="AW15" s="352"/>
      <c r="AX15" s="352"/>
      <c r="AY15" s="353"/>
      <c r="AZ15" s="354"/>
      <c r="BA15" s="352"/>
      <c r="BB15" s="352"/>
      <c r="BC15" s="352"/>
      <c r="BD15" s="355"/>
      <c r="BE15" s="342">
        <f t="shared" si="1"/>
      </c>
      <c r="BF15" s="327"/>
      <c r="BG15" s="343"/>
    </row>
    <row r="16" spans="1:59" ht="18.75" customHeight="1">
      <c r="A16" s="114">
        <v>10</v>
      </c>
      <c r="B16" s="357"/>
      <c r="C16" s="357"/>
      <c r="D16" s="358"/>
      <c r="E16" s="357"/>
      <c r="F16" s="358"/>
      <c r="G16" s="358"/>
      <c r="H16" s="358"/>
      <c r="I16" s="358"/>
      <c r="J16" s="360"/>
      <c r="K16" s="360"/>
      <c r="L16" s="361"/>
      <c r="M16" s="368">
        <f t="shared" si="2"/>
      </c>
      <c r="N16" s="369"/>
      <c r="O16" s="369"/>
      <c r="P16" s="342">
        <f t="shared" si="3"/>
      </c>
      <c r="Q16" s="343"/>
      <c r="R16" s="362"/>
      <c r="S16" s="363"/>
      <c r="T16" s="364"/>
      <c r="U16" s="367">
        <f t="shared" si="4"/>
      </c>
      <c r="V16" s="327"/>
      <c r="W16" s="343"/>
      <c r="X16" s="310">
        <f t="shared" si="0"/>
      </c>
      <c r="Y16" s="344"/>
      <c r="Z16" s="352"/>
      <c r="AA16" s="352"/>
      <c r="AB16" s="355"/>
      <c r="AC16" s="348"/>
      <c r="AD16" s="346"/>
      <c r="AE16" s="359"/>
      <c r="AF16" s="345"/>
      <c r="AG16" s="346"/>
      <c r="AH16" s="347"/>
      <c r="AI16" s="348"/>
      <c r="AJ16" s="346"/>
      <c r="AK16" s="346"/>
      <c r="AL16" s="349"/>
      <c r="AM16" s="345"/>
      <c r="AN16" s="346"/>
      <c r="AO16" s="346"/>
      <c r="AP16" s="349"/>
      <c r="AQ16" s="346"/>
      <c r="AR16" s="346"/>
      <c r="AS16" s="346"/>
      <c r="AT16" s="350"/>
      <c r="AU16" s="351"/>
      <c r="AV16" s="352"/>
      <c r="AW16" s="352"/>
      <c r="AX16" s="352"/>
      <c r="AY16" s="353"/>
      <c r="AZ16" s="354"/>
      <c r="BA16" s="352"/>
      <c r="BB16" s="352"/>
      <c r="BC16" s="352"/>
      <c r="BD16" s="355"/>
      <c r="BE16" s="342">
        <f t="shared" si="1"/>
      </c>
      <c r="BF16" s="327"/>
      <c r="BG16" s="343"/>
    </row>
    <row r="17" spans="1:59" ht="18.75" customHeight="1">
      <c r="A17" s="114">
        <v>11</v>
      </c>
      <c r="B17" s="357"/>
      <c r="C17" s="357"/>
      <c r="D17" s="358"/>
      <c r="E17" s="357"/>
      <c r="F17" s="358"/>
      <c r="G17" s="358"/>
      <c r="H17" s="358"/>
      <c r="I17" s="358"/>
      <c r="J17" s="360"/>
      <c r="K17" s="360"/>
      <c r="L17" s="361"/>
      <c r="M17" s="368">
        <f t="shared" si="2"/>
      </c>
      <c r="N17" s="369"/>
      <c r="O17" s="369"/>
      <c r="P17" s="342">
        <f t="shared" si="3"/>
      </c>
      <c r="Q17" s="343"/>
      <c r="R17" s="362"/>
      <c r="S17" s="363"/>
      <c r="T17" s="364"/>
      <c r="U17" s="367">
        <f t="shared" si="4"/>
      </c>
      <c r="V17" s="327"/>
      <c r="W17" s="343"/>
      <c r="X17" s="310">
        <f t="shared" si="0"/>
      </c>
      <c r="Y17" s="344"/>
      <c r="Z17" s="352"/>
      <c r="AA17" s="352"/>
      <c r="AB17" s="355"/>
      <c r="AC17" s="348"/>
      <c r="AD17" s="346"/>
      <c r="AE17" s="359"/>
      <c r="AF17" s="345"/>
      <c r="AG17" s="346"/>
      <c r="AH17" s="347"/>
      <c r="AI17" s="348"/>
      <c r="AJ17" s="346"/>
      <c r="AK17" s="346"/>
      <c r="AL17" s="349"/>
      <c r="AM17" s="345"/>
      <c r="AN17" s="346"/>
      <c r="AO17" s="346"/>
      <c r="AP17" s="349"/>
      <c r="AQ17" s="346"/>
      <c r="AR17" s="346"/>
      <c r="AS17" s="346"/>
      <c r="AT17" s="350"/>
      <c r="AU17" s="351"/>
      <c r="AV17" s="352"/>
      <c r="AW17" s="352"/>
      <c r="AX17" s="352"/>
      <c r="AY17" s="353"/>
      <c r="AZ17" s="354"/>
      <c r="BA17" s="352"/>
      <c r="BB17" s="352"/>
      <c r="BC17" s="352"/>
      <c r="BD17" s="355"/>
      <c r="BE17" s="342">
        <f t="shared" si="1"/>
      </c>
      <c r="BF17" s="327"/>
      <c r="BG17" s="343"/>
    </row>
    <row r="18" spans="1:59" ht="18.75" customHeight="1">
      <c r="A18" s="114">
        <v>12</v>
      </c>
      <c r="B18" s="357"/>
      <c r="C18" s="357"/>
      <c r="D18" s="358"/>
      <c r="E18" s="357"/>
      <c r="F18" s="358"/>
      <c r="G18" s="358"/>
      <c r="H18" s="358"/>
      <c r="I18" s="358"/>
      <c r="J18" s="360"/>
      <c r="K18" s="360"/>
      <c r="L18" s="361"/>
      <c r="M18" s="368">
        <f t="shared" si="2"/>
      </c>
      <c r="N18" s="369"/>
      <c r="O18" s="369"/>
      <c r="P18" s="342">
        <f t="shared" si="3"/>
      </c>
      <c r="Q18" s="343"/>
      <c r="R18" s="362"/>
      <c r="S18" s="363"/>
      <c r="T18" s="364"/>
      <c r="U18" s="367">
        <f t="shared" si="4"/>
      </c>
      <c r="V18" s="327"/>
      <c r="W18" s="343"/>
      <c r="X18" s="310">
        <f t="shared" si="0"/>
      </c>
      <c r="Y18" s="344"/>
      <c r="Z18" s="352"/>
      <c r="AA18" s="352"/>
      <c r="AB18" s="355"/>
      <c r="AC18" s="348"/>
      <c r="AD18" s="346"/>
      <c r="AE18" s="359"/>
      <c r="AF18" s="345"/>
      <c r="AG18" s="346"/>
      <c r="AH18" s="347"/>
      <c r="AI18" s="348"/>
      <c r="AJ18" s="346"/>
      <c r="AK18" s="346"/>
      <c r="AL18" s="349"/>
      <c r="AM18" s="345"/>
      <c r="AN18" s="346"/>
      <c r="AO18" s="346"/>
      <c r="AP18" s="349"/>
      <c r="AQ18" s="346"/>
      <c r="AR18" s="346"/>
      <c r="AS18" s="346"/>
      <c r="AT18" s="350"/>
      <c r="AU18" s="351"/>
      <c r="AV18" s="352"/>
      <c r="AW18" s="352"/>
      <c r="AX18" s="352"/>
      <c r="AY18" s="353"/>
      <c r="AZ18" s="354"/>
      <c r="BA18" s="352"/>
      <c r="BB18" s="352"/>
      <c r="BC18" s="352"/>
      <c r="BD18" s="355"/>
      <c r="BE18" s="342">
        <f t="shared" si="1"/>
      </c>
      <c r="BF18" s="327"/>
      <c r="BG18" s="343"/>
    </row>
    <row r="19" spans="1:59" ht="18.75" customHeight="1">
      <c r="A19" s="114">
        <v>13</v>
      </c>
      <c r="B19" s="357"/>
      <c r="C19" s="357"/>
      <c r="D19" s="358"/>
      <c r="E19" s="357"/>
      <c r="F19" s="358"/>
      <c r="G19" s="358"/>
      <c r="H19" s="358"/>
      <c r="I19" s="358"/>
      <c r="J19" s="360"/>
      <c r="K19" s="360"/>
      <c r="L19" s="361"/>
      <c r="M19" s="368">
        <f t="shared" si="2"/>
      </c>
      <c r="N19" s="369"/>
      <c r="O19" s="369"/>
      <c r="P19" s="342">
        <f t="shared" si="3"/>
      </c>
      <c r="Q19" s="343"/>
      <c r="R19" s="362"/>
      <c r="S19" s="363"/>
      <c r="T19" s="364"/>
      <c r="U19" s="367">
        <f t="shared" si="4"/>
      </c>
      <c r="V19" s="327"/>
      <c r="W19" s="343"/>
      <c r="X19" s="310">
        <f t="shared" si="0"/>
      </c>
      <c r="Y19" s="344"/>
      <c r="Z19" s="352"/>
      <c r="AA19" s="352"/>
      <c r="AB19" s="355"/>
      <c r="AC19" s="348"/>
      <c r="AD19" s="346"/>
      <c r="AE19" s="359"/>
      <c r="AF19" s="345"/>
      <c r="AG19" s="346"/>
      <c r="AH19" s="347"/>
      <c r="AI19" s="348"/>
      <c r="AJ19" s="346"/>
      <c r="AK19" s="346"/>
      <c r="AL19" s="349"/>
      <c r="AM19" s="345"/>
      <c r="AN19" s="346"/>
      <c r="AO19" s="346"/>
      <c r="AP19" s="349"/>
      <c r="AQ19" s="346"/>
      <c r="AR19" s="346"/>
      <c r="AS19" s="346"/>
      <c r="AT19" s="350"/>
      <c r="AU19" s="351"/>
      <c r="AV19" s="352"/>
      <c r="AW19" s="352"/>
      <c r="AX19" s="352"/>
      <c r="AY19" s="353"/>
      <c r="AZ19" s="354"/>
      <c r="BA19" s="352"/>
      <c r="BB19" s="352"/>
      <c r="BC19" s="352"/>
      <c r="BD19" s="355"/>
      <c r="BE19" s="342">
        <f t="shared" si="1"/>
      </c>
      <c r="BF19" s="327"/>
      <c r="BG19" s="343"/>
    </row>
    <row r="20" spans="1:59" ht="18.75" customHeight="1">
      <c r="A20" s="114">
        <v>14</v>
      </c>
      <c r="B20" s="357"/>
      <c r="C20" s="357"/>
      <c r="D20" s="358"/>
      <c r="E20" s="357"/>
      <c r="F20" s="358"/>
      <c r="G20" s="358"/>
      <c r="H20" s="358"/>
      <c r="I20" s="358"/>
      <c r="J20" s="360"/>
      <c r="K20" s="360"/>
      <c r="L20" s="361"/>
      <c r="M20" s="368">
        <f t="shared" si="2"/>
      </c>
      <c r="N20" s="369"/>
      <c r="O20" s="369"/>
      <c r="P20" s="342">
        <f t="shared" si="3"/>
      </c>
      <c r="Q20" s="343"/>
      <c r="R20" s="362"/>
      <c r="S20" s="363"/>
      <c r="T20" s="364"/>
      <c r="U20" s="367">
        <f t="shared" si="4"/>
      </c>
      <c r="V20" s="327"/>
      <c r="W20" s="343"/>
      <c r="X20" s="310">
        <f t="shared" si="0"/>
      </c>
      <c r="Y20" s="344"/>
      <c r="Z20" s="352"/>
      <c r="AA20" s="352"/>
      <c r="AB20" s="355"/>
      <c r="AC20" s="348"/>
      <c r="AD20" s="346"/>
      <c r="AE20" s="359"/>
      <c r="AF20" s="345"/>
      <c r="AG20" s="346"/>
      <c r="AH20" s="347"/>
      <c r="AI20" s="348"/>
      <c r="AJ20" s="346"/>
      <c r="AK20" s="346"/>
      <c r="AL20" s="349"/>
      <c r="AM20" s="345"/>
      <c r="AN20" s="346"/>
      <c r="AO20" s="346"/>
      <c r="AP20" s="349"/>
      <c r="AQ20" s="346"/>
      <c r="AR20" s="346"/>
      <c r="AS20" s="346"/>
      <c r="AT20" s="350"/>
      <c r="AU20" s="351"/>
      <c r="AV20" s="352"/>
      <c r="AW20" s="352"/>
      <c r="AX20" s="352"/>
      <c r="AY20" s="353"/>
      <c r="AZ20" s="354"/>
      <c r="BA20" s="352"/>
      <c r="BB20" s="352"/>
      <c r="BC20" s="352"/>
      <c r="BD20" s="355"/>
      <c r="BE20" s="342">
        <f t="shared" si="1"/>
      </c>
      <c r="BF20" s="327"/>
      <c r="BG20" s="343"/>
    </row>
    <row r="21" spans="1:59" ht="18.75" customHeight="1">
      <c r="A21" s="114">
        <v>15</v>
      </c>
      <c r="B21" s="357"/>
      <c r="C21" s="357"/>
      <c r="D21" s="358"/>
      <c r="E21" s="357"/>
      <c r="F21" s="358"/>
      <c r="G21" s="358"/>
      <c r="H21" s="358"/>
      <c r="I21" s="358"/>
      <c r="J21" s="360"/>
      <c r="K21" s="360"/>
      <c r="L21" s="361"/>
      <c r="M21" s="368">
        <f t="shared" si="2"/>
      </c>
      <c r="N21" s="369"/>
      <c r="O21" s="369"/>
      <c r="P21" s="342">
        <f t="shared" si="3"/>
      </c>
      <c r="Q21" s="343"/>
      <c r="R21" s="362"/>
      <c r="S21" s="363"/>
      <c r="T21" s="364"/>
      <c r="U21" s="367">
        <f t="shared" si="4"/>
      </c>
      <c r="V21" s="327"/>
      <c r="W21" s="343"/>
      <c r="X21" s="310">
        <f t="shared" si="0"/>
      </c>
      <c r="Y21" s="344"/>
      <c r="Z21" s="352"/>
      <c r="AA21" s="352"/>
      <c r="AB21" s="355"/>
      <c r="AC21" s="348"/>
      <c r="AD21" s="346"/>
      <c r="AE21" s="359"/>
      <c r="AF21" s="345"/>
      <c r="AG21" s="346"/>
      <c r="AH21" s="347"/>
      <c r="AI21" s="348"/>
      <c r="AJ21" s="346"/>
      <c r="AK21" s="346"/>
      <c r="AL21" s="349"/>
      <c r="AM21" s="345"/>
      <c r="AN21" s="346"/>
      <c r="AO21" s="346"/>
      <c r="AP21" s="349"/>
      <c r="AQ21" s="346"/>
      <c r="AR21" s="346"/>
      <c r="AS21" s="346"/>
      <c r="AT21" s="350"/>
      <c r="AU21" s="351"/>
      <c r="AV21" s="352"/>
      <c r="AW21" s="352"/>
      <c r="AX21" s="352"/>
      <c r="AY21" s="353"/>
      <c r="AZ21" s="354"/>
      <c r="BA21" s="352"/>
      <c r="BB21" s="352"/>
      <c r="BC21" s="352"/>
      <c r="BD21" s="355"/>
      <c r="BE21" s="342">
        <f t="shared" si="1"/>
      </c>
      <c r="BF21" s="327"/>
      <c r="BG21" s="343"/>
    </row>
    <row r="22" spans="1:59" ht="18.75" customHeight="1">
      <c r="A22" s="114">
        <v>16</v>
      </c>
      <c r="B22" s="357"/>
      <c r="C22" s="357"/>
      <c r="D22" s="358"/>
      <c r="E22" s="357"/>
      <c r="F22" s="358"/>
      <c r="G22" s="358"/>
      <c r="H22" s="358"/>
      <c r="I22" s="358"/>
      <c r="J22" s="360"/>
      <c r="K22" s="360"/>
      <c r="L22" s="361"/>
      <c r="M22" s="368">
        <f t="shared" si="2"/>
      </c>
      <c r="N22" s="369"/>
      <c r="O22" s="369"/>
      <c r="P22" s="342">
        <f t="shared" si="3"/>
      </c>
      <c r="Q22" s="343"/>
      <c r="R22" s="362"/>
      <c r="S22" s="363"/>
      <c r="T22" s="364"/>
      <c r="U22" s="367">
        <f t="shared" si="4"/>
      </c>
      <c r="V22" s="327"/>
      <c r="W22" s="343"/>
      <c r="X22" s="310">
        <f t="shared" si="0"/>
      </c>
      <c r="Y22" s="344"/>
      <c r="Z22" s="352"/>
      <c r="AA22" s="352"/>
      <c r="AB22" s="355"/>
      <c r="AC22" s="348"/>
      <c r="AD22" s="346"/>
      <c r="AE22" s="359"/>
      <c r="AF22" s="345"/>
      <c r="AG22" s="346"/>
      <c r="AH22" s="347"/>
      <c r="AI22" s="348"/>
      <c r="AJ22" s="346"/>
      <c r="AK22" s="346"/>
      <c r="AL22" s="349"/>
      <c r="AM22" s="345"/>
      <c r="AN22" s="346"/>
      <c r="AO22" s="346"/>
      <c r="AP22" s="349"/>
      <c r="AQ22" s="346"/>
      <c r="AR22" s="346"/>
      <c r="AS22" s="346"/>
      <c r="AT22" s="350"/>
      <c r="AU22" s="351"/>
      <c r="AV22" s="352"/>
      <c r="AW22" s="352"/>
      <c r="AX22" s="352"/>
      <c r="AY22" s="353"/>
      <c r="AZ22" s="354"/>
      <c r="BA22" s="352"/>
      <c r="BB22" s="352"/>
      <c r="BC22" s="352"/>
      <c r="BD22" s="355"/>
      <c r="BE22" s="342">
        <f t="shared" si="1"/>
      </c>
      <c r="BF22" s="327"/>
      <c r="BG22" s="343"/>
    </row>
    <row r="23" spans="1:59" ht="18.75" customHeight="1">
      <c r="A23" s="114">
        <v>17</v>
      </c>
      <c r="B23" s="357"/>
      <c r="C23" s="357"/>
      <c r="D23" s="358"/>
      <c r="E23" s="357"/>
      <c r="F23" s="358"/>
      <c r="G23" s="358"/>
      <c r="H23" s="358"/>
      <c r="I23" s="358"/>
      <c r="J23" s="360"/>
      <c r="K23" s="360"/>
      <c r="L23" s="361"/>
      <c r="M23" s="368">
        <f t="shared" si="2"/>
      </c>
      <c r="N23" s="369"/>
      <c r="O23" s="369"/>
      <c r="P23" s="342">
        <f t="shared" si="3"/>
      </c>
      <c r="Q23" s="343"/>
      <c r="R23" s="362"/>
      <c r="S23" s="363"/>
      <c r="T23" s="364"/>
      <c r="U23" s="367">
        <f t="shared" si="4"/>
      </c>
      <c r="V23" s="327"/>
      <c r="W23" s="343"/>
      <c r="X23" s="310">
        <f t="shared" si="0"/>
      </c>
      <c r="Y23" s="344"/>
      <c r="Z23" s="352"/>
      <c r="AA23" s="352"/>
      <c r="AB23" s="355"/>
      <c r="AC23" s="348"/>
      <c r="AD23" s="346"/>
      <c r="AE23" s="359"/>
      <c r="AF23" s="345"/>
      <c r="AG23" s="346"/>
      <c r="AH23" s="347"/>
      <c r="AI23" s="348"/>
      <c r="AJ23" s="346"/>
      <c r="AK23" s="346"/>
      <c r="AL23" s="349"/>
      <c r="AM23" s="345"/>
      <c r="AN23" s="346"/>
      <c r="AO23" s="346"/>
      <c r="AP23" s="349"/>
      <c r="AQ23" s="346"/>
      <c r="AR23" s="346"/>
      <c r="AS23" s="346"/>
      <c r="AT23" s="350"/>
      <c r="AU23" s="351"/>
      <c r="AV23" s="352"/>
      <c r="AW23" s="352"/>
      <c r="AX23" s="352"/>
      <c r="AY23" s="353"/>
      <c r="AZ23" s="354"/>
      <c r="BA23" s="352"/>
      <c r="BB23" s="352"/>
      <c r="BC23" s="352"/>
      <c r="BD23" s="355"/>
      <c r="BE23" s="342">
        <f t="shared" si="1"/>
      </c>
      <c r="BF23" s="327"/>
      <c r="BG23" s="343"/>
    </row>
    <row r="24" spans="1:59" ht="18.75" customHeight="1">
      <c r="A24" s="114">
        <v>18</v>
      </c>
      <c r="B24" s="357"/>
      <c r="C24" s="357"/>
      <c r="D24" s="358"/>
      <c r="E24" s="357"/>
      <c r="F24" s="358"/>
      <c r="G24" s="358"/>
      <c r="H24" s="358"/>
      <c r="I24" s="358"/>
      <c r="J24" s="360"/>
      <c r="K24" s="360"/>
      <c r="L24" s="361"/>
      <c r="M24" s="368">
        <f t="shared" si="2"/>
      </c>
      <c r="N24" s="369"/>
      <c r="O24" s="369"/>
      <c r="P24" s="342">
        <f t="shared" si="3"/>
      </c>
      <c r="Q24" s="343"/>
      <c r="R24" s="362"/>
      <c r="S24" s="363"/>
      <c r="T24" s="364"/>
      <c r="U24" s="367">
        <f t="shared" si="4"/>
      </c>
      <c r="V24" s="327"/>
      <c r="W24" s="343"/>
      <c r="X24" s="310">
        <f t="shared" si="0"/>
      </c>
      <c r="Y24" s="344"/>
      <c r="Z24" s="352"/>
      <c r="AA24" s="352"/>
      <c r="AB24" s="355"/>
      <c r="AC24" s="348"/>
      <c r="AD24" s="346"/>
      <c r="AE24" s="359"/>
      <c r="AF24" s="345"/>
      <c r="AG24" s="346"/>
      <c r="AH24" s="347"/>
      <c r="AI24" s="348"/>
      <c r="AJ24" s="346"/>
      <c r="AK24" s="346"/>
      <c r="AL24" s="349"/>
      <c r="AM24" s="345"/>
      <c r="AN24" s="346"/>
      <c r="AO24" s="346"/>
      <c r="AP24" s="349"/>
      <c r="AQ24" s="346"/>
      <c r="AR24" s="346"/>
      <c r="AS24" s="346"/>
      <c r="AT24" s="350"/>
      <c r="AU24" s="351"/>
      <c r="AV24" s="352"/>
      <c r="AW24" s="352"/>
      <c r="AX24" s="352"/>
      <c r="AY24" s="353"/>
      <c r="AZ24" s="354"/>
      <c r="BA24" s="352"/>
      <c r="BB24" s="352"/>
      <c r="BC24" s="352"/>
      <c r="BD24" s="355"/>
      <c r="BE24" s="342">
        <f t="shared" si="1"/>
      </c>
      <c r="BF24" s="327"/>
      <c r="BG24" s="343"/>
    </row>
    <row r="25" spans="1:59" ht="18.75" customHeight="1">
      <c r="A25" s="114">
        <v>19</v>
      </c>
      <c r="B25" s="357"/>
      <c r="C25" s="357"/>
      <c r="D25" s="358"/>
      <c r="E25" s="357"/>
      <c r="F25" s="358"/>
      <c r="G25" s="358"/>
      <c r="H25" s="358"/>
      <c r="I25" s="358"/>
      <c r="J25" s="360"/>
      <c r="K25" s="360"/>
      <c r="L25" s="361"/>
      <c r="M25" s="368">
        <f t="shared" si="2"/>
      </c>
      <c r="N25" s="369"/>
      <c r="O25" s="369"/>
      <c r="P25" s="342">
        <f t="shared" si="3"/>
      </c>
      <c r="Q25" s="343"/>
      <c r="R25" s="362"/>
      <c r="S25" s="363"/>
      <c r="T25" s="364"/>
      <c r="U25" s="367">
        <f t="shared" si="4"/>
      </c>
      <c r="V25" s="327"/>
      <c r="W25" s="343"/>
      <c r="X25" s="310">
        <f t="shared" si="0"/>
      </c>
      <c r="Y25" s="344"/>
      <c r="Z25" s="352"/>
      <c r="AA25" s="352"/>
      <c r="AB25" s="355"/>
      <c r="AC25" s="348"/>
      <c r="AD25" s="346"/>
      <c r="AE25" s="359"/>
      <c r="AF25" s="345"/>
      <c r="AG25" s="346"/>
      <c r="AH25" s="347"/>
      <c r="AI25" s="348"/>
      <c r="AJ25" s="346"/>
      <c r="AK25" s="346"/>
      <c r="AL25" s="349"/>
      <c r="AM25" s="345"/>
      <c r="AN25" s="346"/>
      <c r="AO25" s="346"/>
      <c r="AP25" s="349"/>
      <c r="AQ25" s="346"/>
      <c r="AR25" s="346"/>
      <c r="AS25" s="346"/>
      <c r="AT25" s="350"/>
      <c r="AU25" s="351"/>
      <c r="AV25" s="352"/>
      <c r="AW25" s="352"/>
      <c r="AX25" s="352"/>
      <c r="AY25" s="353"/>
      <c r="AZ25" s="354"/>
      <c r="BA25" s="352"/>
      <c r="BB25" s="352"/>
      <c r="BC25" s="352"/>
      <c r="BD25" s="355"/>
      <c r="BE25" s="342">
        <f t="shared" si="1"/>
      </c>
      <c r="BF25" s="327"/>
      <c r="BG25" s="343"/>
    </row>
    <row r="26" spans="1:59" ht="18.75" customHeight="1">
      <c r="A26" s="114">
        <v>20</v>
      </c>
      <c r="B26" s="357"/>
      <c r="C26" s="357"/>
      <c r="D26" s="358"/>
      <c r="E26" s="357"/>
      <c r="F26" s="358"/>
      <c r="G26" s="358"/>
      <c r="H26" s="358"/>
      <c r="I26" s="358"/>
      <c r="J26" s="360"/>
      <c r="K26" s="360"/>
      <c r="L26" s="361"/>
      <c r="M26" s="368">
        <f t="shared" si="2"/>
      </c>
      <c r="N26" s="369"/>
      <c r="O26" s="369"/>
      <c r="P26" s="342">
        <f t="shared" si="3"/>
      </c>
      <c r="Q26" s="343"/>
      <c r="R26" s="362"/>
      <c r="S26" s="363"/>
      <c r="T26" s="364"/>
      <c r="U26" s="367">
        <f t="shared" si="4"/>
      </c>
      <c r="V26" s="327"/>
      <c r="W26" s="343"/>
      <c r="X26" s="310">
        <f t="shared" si="0"/>
      </c>
      <c r="Y26" s="344"/>
      <c r="Z26" s="352"/>
      <c r="AA26" s="352"/>
      <c r="AB26" s="355"/>
      <c r="AC26" s="348"/>
      <c r="AD26" s="346"/>
      <c r="AE26" s="359"/>
      <c r="AF26" s="345"/>
      <c r="AG26" s="346"/>
      <c r="AH26" s="347"/>
      <c r="AI26" s="348"/>
      <c r="AJ26" s="346"/>
      <c r="AK26" s="346"/>
      <c r="AL26" s="349"/>
      <c r="AM26" s="345"/>
      <c r="AN26" s="346"/>
      <c r="AO26" s="346"/>
      <c r="AP26" s="349"/>
      <c r="AQ26" s="346"/>
      <c r="AR26" s="346"/>
      <c r="AS26" s="346"/>
      <c r="AT26" s="350"/>
      <c r="AU26" s="351"/>
      <c r="AV26" s="352"/>
      <c r="AW26" s="352"/>
      <c r="AX26" s="352"/>
      <c r="AY26" s="353"/>
      <c r="AZ26" s="354"/>
      <c r="BA26" s="352"/>
      <c r="BB26" s="352"/>
      <c r="BC26" s="352"/>
      <c r="BD26" s="355"/>
      <c r="BE26" s="342">
        <f t="shared" si="1"/>
      </c>
      <c r="BF26" s="327"/>
      <c r="BG26" s="343"/>
    </row>
    <row r="27" spans="1:59" ht="18.75" customHeight="1">
      <c r="A27" s="114">
        <v>21</v>
      </c>
      <c r="B27" s="357"/>
      <c r="C27" s="357"/>
      <c r="D27" s="358"/>
      <c r="E27" s="357"/>
      <c r="F27" s="358"/>
      <c r="G27" s="358"/>
      <c r="H27" s="358"/>
      <c r="I27" s="358"/>
      <c r="J27" s="360"/>
      <c r="K27" s="360"/>
      <c r="L27" s="361"/>
      <c r="M27" s="368">
        <f t="shared" si="2"/>
      </c>
      <c r="N27" s="369"/>
      <c r="O27" s="369"/>
      <c r="P27" s="342">
        <f t="shared" si="3"/>
      </c>
      <c r="Q27" s="343"/>
      <c r="R27" s="362"/>
      <c r="S27" s="363"/>
      <c r="T27" s="364"/>
      <c r="U27" s="367">
        <f t="shared" si="4"/>
      </c>
      <c r="V27" s="327"/>
      <c r="W27" s="343"/>
      <c r="X27" s="310">
        <f t="shared" si="0"/>
      </c>
      <c r="Y27" s="344"/>
      <c r="Z27" s="352"/>
      <c r="AA27" s="352"/>
      <c r="AB27" s="355"/>
      <c r="AC27" s="348"/>
      <c r="AD27" s="346"/>
      <c r="AE27" s="359"/>
      <c r="AF27" s="345"/>
      <c r="AG27" s="346"/>
      <c r="AH27" s="347"/>
      <c r="AI27" s="348"/>
      <c r="AJ27" s="346"/>
      <c r="AK27" s="346"/>
      <c r="AL27" s="349"/>
      <c r="AM27" s="345"/>
      <c r="AN27" s="346"/>
      <c r="AO27" s="346"/>
      <c r="AP27" s="349"/>
      <c r="AQ27" s="346"/>
      <c r="AR27" s="346"/>
      <c r="AS27" s="346"/>
      <c r="AT27" s="350"/>
      <c r="AU27" s="351"/>
      <c r="AV27" s="352"/>
      <c r="AW27" s="352"/>
      <c r="AX27" s="352"/>
      <c r="AY27" s="353"/>
      <c r="AZ27" s="354"/>
      <c r="BA27" s="352"/>
      <c r="BB27" s="352"/>
      <c r="BC27" s="352"/>
      <c r="BD27" s="355"/>
      <c r="BE27" s="342">
        <f t="shared" si="1"/>
      </c>
      <c r="BF27" s="327"/>
      <c r="BG27" s="343"/>
    </row>
    <row r="28" spans="1:59" ht="18.75" customHeight="1">
      <c r="A28" s="114">
        <v>22</v>
      </c>
      <c r="B28" s="357"/>
      <c r="C28" s="357"/>
      <c r="D28" s="358"/>
      <c r="E28" s="357"/>
      <c r="F28" s="358"/>
      <c r="G28" s="358"/>
      <c r="H28" s="358"/>
      <c r="I28" s="358"/>
      <c r="J28" s="360"/>
      <c r="K28" s="360"/>
      <c r="L28" s="361"/>
      <c r="M28" s="368">
        <f t="shared" si="2"/>
      </c>
      <c r="N28" s="369"/>
      <c r="O28" s="369"/>
      <c r="P28" s="342">
        <f t="shared" si="3"/>
      </c>
      <c r="Q28" s="343"/>
      <c r="R28" s="362"/>
      <c r="S28" s="363"/>
      <c r="T28" s="364"/>
      <c r="U28" s="367">
        <f t="shared" si="4"/>
      </c>
      <c r="V28" s="327"/>
      <c r="W28" s="343"/>
      <c r="X28" s="310">
        <f t="shared" si="0"/>
      </c>
      <c r="Y28" s="344"/>
      <c r="Z28" s="352"/>
      <c r="AA28" s="352"/>
      <c r="AB28" s="355"/>
      <c r="AC28" s="348"/>
      <c r="AD28" s="346"/>
      <c r="AE28" s="359"/>
      <c r="AF28" s="345"/>
      <c r="AG28" s="346"/>
      <c r="AH28" s="347"/>
      <c r="AI28" s="348"/>
      <c r="AJ28" s="346"/>
      <c r="AK28" s="346"/>
      <c r="AL28" s="349"/>
      <c r="AM28" s="345"/>
      <c r="AN28" s="346"/>
      <c r="AO28" s="346"/>
      <c r="AP28" s="349"/>
      <c r="AQ28" s="346"/>
      <c r="AR28" s="346"/>
      <c r="AS28" s="346"/>
      <c r="AT28" s="350"/>
      <c r="AU28" s="351"/>
      <c r="AV28" s="352"/>
      <c r="AW28" s="352"/>
      <c r="AX28" s="352"/>
      <c r="AY28" s="353"/>
      <c r="AZ28" s="354"/>
      <c r="BA28" s="352"/>
      <c r="BB28" s="352"/>
      <c r="BC28" s="352"/>
      <c r="BD28" s="355"/>
      <c r="BE28" s="342">
        <f t="shared" si="1"/>
      </c>
      <c r="BF28" s="327"/>
      <c r="BG28" s="343"/>
    </row>
    <row r="29" spans="1:59" ht="18.75" customHeight="1">
      <c r="A29" s="114">
        <v>23</v>
      </c>
      <c r="B29" s="357"/>
      <c r="C29" s="357"/>
      <c r="D29" s="358"/>
      <c r="E29" s="357"/>
      <c r="F29" s="358"/>
      <c r="G29" s="358"/>
      <c r="H29" s="358"/>
      <c r="I29" s="358"/>
      <c r="J29" s="360"/>
      <c r="K29" s="360"/>
      <c r="L29" s="361"/>
      <c r="M29" s="368">
        <f t="shared" si="2"/>
      </c>
      <c r="N29" s="369"/>
      <c r="O29" s="369"/>
      <c r="P29" s="342">
        <f t="shared" si="3"/>
      </c>
      <c r="Q29" s="343"/>
      <c r="R29" s="362"/>
      <c r="S29" s="363"/>
      <c r="T29" s="364"/>
      <c r="U29" s="367">
        <f t="shared" si="4"/>
      </c>
      <c r="V29" s="327"/>
      <c r="W29" s="343"/>
      <c r="X29" s="310">
        <f t="shared" si="0"/>
      </c>
      <c r="Y29" s="344"/>
      <c r="Z29" s="352"/>
      <c r="AA29" s="352"/>
      <c r="AB29" s="355"/>
      <c r="AC29" s="348"/>
      <c r="AD29" s="346"/>
      <c r="AE29" s="359"/>
      <c r="AF29" s="345"/>
      <c r="AG29" s="346"/>
      <c r="AH29" s="347"/>
      <c r="AI29" s="348"/>
      <c r="AJ29" s="346"/>
      <c r="AK29" s="346"/>
      <c r="AL29" s="349"/>
      <c r="AM29" s="345"/>
      <c r="AN29" s="346"/>
      <c r="AO29" s="346"/>
      <c r="AP29" s="349"/>
      <c r="AQ29" s="346"/>
      <c r="AR29" s="346"/>
      <c r="AS29" s="346"/>
      <c r="AT29" s="350"/>
      <c r="AU29" s="351"/>
      <c r="AV29" s="352"/>
      <c r="AW29" s="352"/>
      <c r="AX29" s="352"/>
      <c r="AY29" s="353"/>
      <c r="AZ29" s="354"/>
      <c r="BA29" s="352"/>
      <c r="BB29" s="352"/>
      <c r="BC29" s="352"/>
      <c r="BD29" s="355"/>
      <c r="BE29" s="342">
        <f t="shared" si="1"/>
      </c>
      <c r="BF29" s="327"/>
      <c r="BG29" s="343"/>
    </row>
    <row r="30" spans="1:59" ht="18.75" customHeight="1">
      <c r="A30" s="114">
        <v>24</v>
      </c>
      <c r="B30" s="357"/>
      <c r="C30" s="357"/>
      <c r="D30" s="358"/>
      <c r="E30" s="357"/>
      <c r="F30" s="358"/>
      <c r="G30" s="358"/>
      <c r="H30" s="358"/>
      <c r="I30" s="358"/>
      <c r="J30" s="360"/>
      <c r="K30" s="360"/>
      <c r="L30" s="361"/>
      <c r="M30" s="368">
        <f t="shared" si="2"/>
      </c>
      <c r="N30" s="369"/>
      <c r="O30" s="369"/>
      <c r="P30" s="342">
        <f t="shared" si="3"/>
      </c>
      <c r="Q30" s="343"/>
      <c r="R30" s="362"/>
      <c r="S30" s="363"/>
      <c r="T30" s="364"/>
      <c r="U30" s="367">
        <f t="shared" si="4"/>
      </c>
      <c r="V30" s="327"/>
      <c r="W30" s="343"/>
      <c r="X30" s="310">
        <f t="shared" si="0"/>
      </c>
      <c r="Y30" s="344"/>
      <c r="Z30" s="352"/>
      <c r="AA30" s="352"/>
      <c r="AB30" s="355"/>
      <c r="AC30" s="348"/>
      <c r="AD30" s="346"/>
      <c r="AE30" s="359"/>
      <c r="AF30" s="345"/>
      <c r="AG30" s="346"/>
      <c r="AH30" s="347"/>
      <c r="AI30" s="348"/>
      <c r="AJ30" s="346"/>
      <c r="AK30" s="346"/>
      <c r="AL30" s="349"/>
      <c r="AM30" s="345"/>
      <c r="AN30" s="346"/>
      <c r="AO30" s="346"/>
      <c r="AP30" s="349"/>
      <c r="AQ30" s="346"/>
      <c r="AR30" s="346"/>
      <c r="AS30" s="346"/>
      <c r="AT30" s="350"/>
      <c r="AU30" s="351"/>
      <c r="AV30" s="352"/>
      <c r="AW30" s="352"/>
      <c r="AX30" s="352"/>
      <c r="AY30" s="353"/>
      <c r="AZ30" s="354"/>
      <c r="BA30" s="352"/>
      <c r="BB30" s="352"/>
      <c r="BC30" s="352"/>
      <c r="BD30" s="355"/>
      <c r="BE30" s="342">
        <f t="shared" si="1"/>
      </c>
      <c r="BF30" s="327"/>
      <c r="BG30" s="343"/>
    </row>
    <row r="31" spans="1:59" ht="18.75" customHeight="1">
      <c r="A31" s="114">
        <v>25</v>
      </c>
      <c r="B31" s="357"/>
      <c r="C31" s="357"/>
      <c r="D31" s="358"/>
      <c r="E31" s="357"/>
      <c r="F31" s="358"/>
      <c r="G31" s="358"/>
      <c r="H31" s="358"/>
      <c r="I31" s="358"/>
      <c r="J31" s="360"/>
      <c r="K31" s="360"/>
      <c r="L31" s="361"/>
      <c r="M31" s="368">
        <f t="shared" si="2"/>
      </c>
      <c r="N31" s="369"/>
      <c r="O31" s="369"/>
      <c r="P31" s="342">
        <f t="shared" si="3"/>
      </c>
      <c r="Q31" s="343"/>
      <c r="R31" s="362"/>
      <c r="S31" s="363"/>
      <c r="T31" s="364"/>
      <c r="U31" s="367">
        <f t="shared" si="4"/>
      </c>
      <c r="V31" s="327"/>
      <c r="W31" s="343"/>
      <c r="X31" s="310">
        <f t="shared" si="0"/>
      </c>
      <c r="Y31" s="344"/>
      <c r="Z31" s="352"/>
      <c r="AA31" s="352"/>
      <c r="AB31" s="355"/>
      <c r="AC31" s="348"/>
      <c r="AD31" s="346"/>
      <c r="AE31" s="359"/>
      <c r="AF31" s="345"/>
      <c r="AG31" s="346"/>
      <c r="AH31" s="347"/>
      <c r="AI31" s="348"/>
      <c r="AJ31" s="346"/>
      <c r="AK31" s="346"/>
      <c r="AL31" s="349"/>
      <c r="AM31" s="345"/>
      <c r="AN31" s="346"/>
      <c r="AO31" s="346"/>
      <c r="AP31" s="349"/>
      <c r="AQ31" s="346"/>
      <c r="AR31" s="346"/>
      <c r="AS31" s="346"/>
      <c r="AT31" s="350"/>
      <c r="AU31" s="351"/>
      <c r="AV31" s="352"/>
      <c r="AW31" s="352"/>
      <c r="AX31" s="352"/>
      <c r="AY31" s="353"/>
      <c r="AZ31" s="354"/>
      <c r="BA31" s="352"/>
      <c r="BB31" s="352"/>
      <c r="BC31" s="352"/>
      <c r="BD31" s="355"/>
      <c r="BE31" s="342">
        <f t="shared" si="1"/>
      </c>
      <c r="BF31" s="327"/>
      <c r="BG31" s="343"/>
    </row>
    <row r="32" spans="1:59" ht="18.75" customHeight="1">
      <c r="A32" s="114">
        <v>26</v>
      </c>
      <c r="B32" s="357"/>
      <c r="C32" s="357"/>
      <c r="D32" s="358"/>
      <c r="E32" s="357"/>
      <c r="F32" s="358"/>
      <c r="G32" s="358"/>
      <c r="H32" s="358"/>
      <c r="I32" s="358"/>
      <c r="J32" s="360"/>
      <c r="K32" s="360"/>
      <c r="L32" s="361"/>
      <c r="M32" s="368">
        <f t="shared" si="2"/>
      </c>
      <c r="N32" s="369"/>
      <c r="O32" s="369"/>
      <c r="P32" s="342">
        <f t="shared" si="3"/>
      </c>
      <c r="Q32" s="343"/>
      <c r="R32" s="362"/>
      <c r="S32" s="363"/>
      <c r="T32" s="364"/>
      <c r="U32" s="367">
        <f t="shared" si="4"/>
      </c>
      <c r="V32" s="327"/>
      <c r="W32" s="343"/>
      <c r="X32" s="310">
        <f t="shared" si="0"/>
      </c>
      <c r="Y32" s="344"/>
      <c r="Z32" s="352"/>
      <c r="AA32" s="352"/>
      <c r="AB32" s="355"/>
      <c r="AC32" s="348"/>
      <c r="AD32" s="346"/>
      <c r="AE32" s="359"/>
      <c r="AF32" s="345"/>
      <c r="AG32" s="346"/>
      <c r="AH32" s="347"/>
      <c r="AI32" s="348"/>
      <c r="AJ32" s="346"/>
      <c r="AK32" s="346"/>
      <c r="AL32" s="349"/>
      <c r="AM32" s="345"/>
      <c r="AN32" s="346"/>
      <c r="AO32" s="346"/>
      <c r="AP32" s="349"/>
      <c r="AQ32" s="346"/>
      <c r="AR32" s="346"/>
      <c r="AS32" s="346"/>
      <c r="AT32" s="350"/>
      <c r="AU32" s="351"/>
      <c r="AV32" s="352"/>
      <c r="AW32" s="352"/>
      <c r="AX32" s="352"/>
      <c r="AY32" s="353"/>
      <c r="AZ32" s="354"/>
      <c r="BA32" s="352"/>
      <c r="BB32" s="352"/>
      <c r="BC32" s="352"/>
      <c r="BD32" s="355"/>
      <c r="BE32" s="342">
        <f t="shared" si="1"/>
      </c>
      <c r="BF32" s="327"/>
      <c r="BG32" s="343"/>
    </row>
    <row r="33" spans="1:59" ht="18.75" customHeight="1">
      <c r="A33" s="114">
        <v>27</v>
      </c>
      <c r="B33" s="357"/>
      <c r="C33" s="357"/>
      <c r="D33" s="358"/>
      <c r="E33" s="357"/>
      <c r="F33" s="358"/>
      <c r="G33" s="358"/>
      <c r="H33" s="358"/>
      <c r="I33" s="358"/>
      <c r="J33" s="360"/>
      <c r="K33" s="360"/>
      <c r="L33" s="361"/>
      <c r="M33" s="365">
        <f t="shared" si="2"/>
      </c>
      <c r="N33" s="365"/>
      <c r="O33" s="366"/>
      <c r="P33" s="342">
        <f t="shared" si="3"/>
      </c>
      <c r="Q33" s="343"/>
      <c r="R33" s="362"/>
      <c r="S33" s="363"/>
      <c r="T33" s="364"/>
      <c r="U33" s="367">
        <f t="shared" si="4"/>
      </c>
      <c r="V33" s="327"/>
      <c r="W33" s="343"/>
      <c r="X33" s="310">
        <f t="shared" si="0"/>
      </c>
      <c r="Y33" s="344"/>
      <c r="Z33" s="352"/>
      <c r="AA33" s="352"/>
      <c r="AB33" s="355"/>
      <c r="AC33" s="348"/>
      <c r="AD33" s="346"/>
      <c r="AE33" s="359"/>
      <c r="AF33" s="345"/>
      <c r="AG33" s="346"/>
      <c r="AH33" s="347"/>
      <c r="AI33" s="348"/>
      <c r="AJ33" s="346"/>
      <c r="AK33" s="346"/>
      <c r="AL33" s="349"/>
      <c r="AM33" s="345"/>
      <c r="AN33" s="346"/>
      <c r="AO33" s="346"/>
      <c r="AP33" s="349"/>
      <c r="AQ33" s="346"/>
      <c r="AR33" s="346"/>
      <c r="AS33" s="346"/>
      <c r="AT33" s="350"/>
      <c r="AU33" s="351"/>
      <c r="AV33" s="352"/>
      <c r="AW33" s="352"/>
      <c r="AX33" s="352"/>
      <c r="AY33" s="353"/>
      <c r="AZ33" s="354"/>
      <c r="BA33" s="352"/>
      <c r="BB33" s="352"/>
      <c r="BC33" s="352"/>
      <c r="BD33" s="355"/>
      <c r="BE33" s="342">
        <f t="shared" si="1"/>
      </c>
      <c r="BF33" s="327"/>
      <c r="BG33" s="343"/>
    </row>
    <row r="34" spans="1:59" ht="18.75" customHeight="1">
      <c r="A34" s="114">
        <v>28</v>
      </c>
      <c r="B34" s="357"/>
      <c r="C34" s="357"/>
      <c r="D34" s="358"/>
      <c r="E34" s="357"/>
      <c r="F34" s="358"/>
      <c r="G34" s="358"/>
      <c r="H34" s="358"/>
      <c r="I34" s="358"/>
      <c r="J34" s="360"/>
      <c r="K34" s="360"/>
      <c r="L34" s="361"/>
      <c r="M34" s="365">
        <f aca="true" t="shared" si="5" ref="M34:M97">IF(J34="","",M33)</f>
      </c>
      <c r="N34" s="365"/>
      <c r="O34" s="366"/>
      <c r="P34" s="342">
        <f t="shared" si="3"/>
      </c>
      <c r="Q34" s="343"/>
      <c r="R34" s="362"/>
      <c r="S34" s="363"/>
      <c r="T34" s="364"/>
      <c r="U34" s="367">
        <f t="shared" si="4"/>
      </c>
      <c r="V34" s="327"/>
      <c r="W34" s="343"/>
      <c r="X34" s="310">
        <f t="shared" si="0"/>
      </c>
      <c r="Y34" s="344"/>
      <c r="Z34" s="352"/>
      <c r="AA34" s="352"/>
      <c r="AB34" s="355"/>
      <c r="AC34" s="348"/>
      <c r="AD34" s="346"/>
      <c r="AE34" s="359"/>
      <c r="AF34" s="345"/>
      <c r="AG34" s="346"/>
      <c r="AH34" s="347"/>
      <c r="AI34" s="348"/>
      <c r="AJ34" s="346"/>
      <c r="AK34" s="346"/>
      <c r="AL34" s="349"/>
      <c r="AM34" s="345"/>
      <c r="AN34" s="346"/>
      <c r="AO34" s="346"/>
      <c r="AP34" s="349"/>
      <c r="AQ34" s="346"/>
      <c r="AR34" s="346"/>
      <c r="AS34" s="346"/>
      <c r="AT34" s="350"/>
      <c r="AU34" s="351"/>
      <c r="AV34" s="352"/>
      <c r="AW34" s="352"/>
      <c r="AX34" s="352"/>
      <c r="AY34" s="353"/>
      <c r="AZ34" s="354"/>
      <c r="BA34" s="352"/>
      <c r="BB34" s="352"/>
      <c r="BC34" s="352"/>
      <c r="BD34" s="355"/>
      <c r="BE34" s="342">
        <f t="shared" si="1"/>
      </c>
      <c r="BF34" s="327"/>
      <c r="BG34" s="343"/>
    </row>
    <row r="35" spans="1:59" ht="18.75" customHeight="1">
      <c r="A35" s="114">
        <v>29</v>
      </c>
      <c r="B35" s="357"/>
      <c r="C35" s="357"/>
      <c r="D35" s="358"/>
      <c r="E35" s="357"/>
      <c r="F35" s="358"/>
      <c r="G35" s="358"/>
      <c r="H35" s="358"/>
      <c r="I35" s="358"/>
      <c r="J35" s="360"/>
      <c r="K35" s="360"/>
      <c r="L35" s="361"/>
      <c r="M35" s="365">
        <f t="shared" si="5"/>
      </c>
      <c r="N35" s="365"/>
      <c r="O35" s="366"/>
      <c r="P35" s="342">
        <f t="shared" si="3"/>
      </c>
      <c r="Q35" s="343"/>
      <c r="R35" s="362"/>
      <c r="S35" s="363"/>
      <c r="T35" s="364"/>
      <c r="U35" s="367">
        <f t="shared" si="4"/>
      </c>
      <c r="V35" s="327"/>
      <c r="W35" s="343"/>
      <c r="X35" s="310">
        <f t="shared" si="0"/>
      </c>
      <c r="Y35" s="344"/>
      <c r="Z35" s="352"/>
      <c r="AA35" s="352"/>
      <c r="AB35" s="355"/>
      <c r="AC35" s="348"/>
      <c r="AD35" s="346"/>
      <c r="AE35" s="359"/>
      <c r="AF35" s="345"/>
      <c r="AG35" s="346"/>
      <c r="AH35" s="347"/>
      <c r="AI35" s="348"/>
      <c r="AJ35" s="346"/>
      <c r="AK35" s="346"/>
      <c r="AL35" s="349"/>
      <c r="AM35" s="345"/>
      <c r="AN35" s="346"/>
      <c r="AO35" s="346"/>
      <c r="AP35" s="349"/>
      <c r="AQ35" s="346"/>
      <c r="AR35" s="346"/>
      <c r="AS35" s="346"/>
      <c r="AT35" s="350"/>
      <c r="AU35" s="351"/>
      <c r="AV35" s="352"/>
      <c r="AW35" s="352"/>
      <c r="AX35" s="352"/>
      <c r="AY35" s="353"/>
      <c r="AZ35" s="354"/>
      <c r="BA35" s="352"/>
      <c r="BB35" s="352"/>
      <c r="BC35" s="352"/>
      <c r="BD35" s="355"/>
      <c r="BE35" s="342">
        <f t="shared" si="1"/>
      </c>
      <c r="BF35" s="327"/>
      <c r="BG35" s="343"/>
    </row>
    <row r="36" spans="1:59" ht="18.75" customHeight="1">
      <c r="A36" s="114">
        <v>30</v>
      </c>
      <c r="B36" s="357"/>
      <c r="C36" s="357"/>
      <c r="D36" s="358"/>
      <c r="E36" s="357"/>
      <c r="F36" s="358"/>
      <c r="G36" s="358"/>
      <c r="H36" s="358"/>
      <c r="I36" s="358"/>
      <c r="J36" s="360"/>
      <c r="K36" s="360"/>
      <c r="L36" s="361"/>
      <c r="M36" s="365">
        <f t="shared" si="5"/>
      </c>
      <c r="N36" s="365"/>
      <c r="O36" s="366"/>
      <c r="P36" s="342">
        <f t="shared" si="3"/>
      </c>
      <c r="Q36" s="343"/>
      <c r="R36" s="362"/>
      <c r="S36" s="363"/>
      <c r="T36" s="364"/>
      <c r="U36" s="367">
        <f t="shared" si="4"/>
      </c>
      <c r="V36" s="327"/>
      <c r="W36" s="343"/>
      <c r="X36" s="310">
        <f t="shared" si="0"/>
      </c>
      <c r="Y36" s="344"/>
      <c r="Z36" s="352"/>
      <c r="AA36" s="352"/>
      <c r="AB36" s="355"/>
      <c r="AC36" s="348"/>
      <c r="AD36" s="346"/>
      <c r="AE36" s="359"/>
      <c r="AF36" s="345"/>
      <c r="AG36" s="346"/>
      <c r="AH36" s="347"/>
      <c r="AI36" s="348"/>
      <c r="AJ36" s="346"/>
      <c r="AK36" s="346"/>
      <c r="AL36" s="349"/>
      <c r="AM36" s="345"/>
      <c r="AN36" s="346"/>
      <c r="AO36" s="346"/>
      <c r="AP36" s="349"/>
      <c r="AQ36" s="346"/>
      <c r="AR36" s="346"/>
      <c r="AS36" s="346"/>
      <c r="AT36" s="350"/>
      <c r="AU36" s="351"/>
      <c r="AV36" s="352"/>
      <c r="AW36" s="352"/>
      <c r="AX36" s="352"/>
      <c r="AY36" s="353"/>
      <c r="AZ36" s="354"/>
      <c r="BA36" s="352"/>
      <c r="BB36" s="352"/>
      <c r="BC36" s="352"/>
      <c r="BD36" s="355"/>
      <c r="BE36" s="342">
        <f t="shared" si="1"/>
      </c>
      <c r="BF36" s="327"/>
      <c r="BG36" s="343"/>
    </row>
    <row r="37" spans="1:59" ht="18.75" customHeight="1">
      <c r="A37" s="114">
        <v>31</v>
      </c>
      <c r="B37" s="357"/>
      <c r="C37" s="357"/>
      <c r="D37" s="358"/>
      <c r="E37" s="357"/>
      <c r="F37" s="358"/>
      <c r="G37" s="358"/>
      <c r="H37" s="358"/>
      <c r="I37" s="358"/>
      <c r="J37" s="360"/>
      <c r="K37" s="360"/>
      <c r="L37" s="361"/>
      <c r="M37" s="365">
        <f t="shared" si="5"/>
      </c>
      <c r="N37" s="365"/>
      <c r="O37" s="366"/>
      <c r="P37" s="342">
        <f t="shared" si="3"/>
      </c>
      <c r="Q37" s="343"/>
      <c r="R37" s="362"/>
      <c r="S37" s="363"/>
      <c r="T37" s="364"/>
      <c r="U37" s="367">
        <f t="shared" si="4"/>
      </c>
      <c r="V37" s="327"/>
      <c r="W37" s="343"/>
      <c r="X37" s="310">
        <f t="shared" si="0"/>
      </c>
      <c r="Y37" s="344"/>
      <c r="Z37" s="352"/>
      <c r="AA37" s="352"/>
      <c r="AB37" s="355"/>
      <c r="AC37" s="348"/>
      <c r="AD37" s="346"/>
      <c r="AE37" s="359"/>
      <c r="AF37" s="345"/>
      <c r="AG37" s="346"/>
      <c r="AH37" s="347"/>
      <c r="AI37" s="348"/>
      <c r="AJ37" s="346"/>
      <c r="AK37" s="346"/>
      <c r="AL37" s="349"/>
      <c r="AM37" s="345"/>
      <c r="AN37" s="346"/>
      <c r="AO37" s="346"/>
      <c r="AP37" s="349"/>
      <c r="AQ37" s="346"/>
      <c r="AR37" s="346"/>
      <c r="AS37" s="346"/>
      <c r="AT37" s="350"/>
      <c r="AU37" s="351"/>
      <c r="AV37" s="352"/>
      <c r="AW37" s="352"/>
      <c r="AX37" s="352"/>
      <c r="AY37" s="353"/>
      <c r="AZ37" s="354"/>
      <c r="BA37" s="352"/>
      <c r="BB37" s="352"/>
      <c r="BC37" s="352"/>
      <c r="BD37" s="355"/>
      <c r="BE37" s="342">
        <f t="shared" si="1"/>
      </c>
      <c r="BF37" s="327"/>
      <c r="BG37" s="343"/>
    </row>
    <row r="38" spans="1:59" ht="18.75" customHeight="1">
      <c r="A38" s="114">
        <v>32</v>
      </c>
      <c r="B38" s="357"/>
      <c r="C38" s="357"/>
      <c r="D38" s="358"/>
      <c r="E38" s="357"/>
      <c r="F38" s="358"/>
      <c r="G38" s="407"/>
      <c r="H38" s="408"/>
      <c r="I38" s="357"/>
      <c r="J38" s="381"/>
      <c r="K38" s="382"/>
      <c r="L38" s="383"/>
      <c r="M38" s="365">
        <f t="shared" si="5"/>
      </c>
      <c r="N38" s="365"/>
      <c r="O38" s="366"/>
      <c r="P38" s="342">
        <f t="shared" si="3"/>
      </c>
      <c r="Q38" s="343"/>
      <c r="R38" s="362"/>
      <c r="S38" s="363"/>
      <c r="T38" s="364"/>
      <c r="U38" s="367">
        <f t="shared" si="4"/>
      </c>
      <c r="V38" s="327"/>
      <c r="W38" s="343"/>
      <c r="X38" s="310">
        <f t="shared" si="0"/>
      </c>
      <c r="Y38" s="344"/>
      <c r="Z38" s="352"/>
      <c r="AA38" s="352"/>
      <c r="AB38" s="355"/>
      <c r="AC38" s="348"/>
      <c r="AD38" s="346"/>
      <c r="AE38" s="359"/>
      <c r="AF38" s="345"/>
      <c r="AG38" s="346"/>
      <c r="AH38" s="347"/>
      <c r="AI38" s="348"/>
      <c r="AJ38" s="346"/>
      <c r="AK38" s="346"/>
      <c r="AL38" s="349"/>
      <c r="AM38" s="345"/>
      <c r="AN38" s="346"/>
      <c r="AO38" s="346"/>
      <c r="AP38" s="349"/>
      <c r="AQ38" s="346"/>
      <c r="AR38" s="346"/>
      <c r="AS38" s="346"/>
      <c r="AT38" s="350"/>
      <c r="AU38" s="351"/>
      <c r="AV38" s="352"/>
      <c r="AW38" s="352"/>
      <c r="AX38" s="352"/>
      <c r="AY38" s="353"/>
      <c r="AZ38" s="354"/>
      <c r="BA38" s="352"/>
      <c r="BB38" s="352"/>
      <c r="BC38" s="352"/>
      <c r="BD38" s="355"/>
      <c r="BE38" s="342">
        <f t="shared" si="1"/>
      </c>
      <c r="BF38" s="327"/>
      <c r="BG38" s="343"/>
    </row>
    <row r="39" spans="1:59" ht="18.75" customHeight="1">
      <c r="A39" s="114">
        <v>33</v>
      </c>
      <c r="B39" s="357"/>
      <c r="C39" s="357"/>
      <c r="D39" s="358"/>
      <c r="E39" s="357"/>
      <c r="F39" s="358"/>
      <c r="G39" s="407"/>
      <c r="H39" s="408"/>
      <c r="I39" s="357"/>
      <c r="J39" s="381"/>
      <c r="K39" s="382"/>
      <c r="L39" s="383"/>
      <c r="M39" s="365">
        <f t="shared" si="5"/>
      </c>
      <c r="N39" s="365"/>
      <c r="O39" s="366"/>
      <c r="P39" s="342">
        <f t="shared" si="3"/>
      </c>
      <c r="Q39" s="343"/>
      <c r="R39" s="362"/>
      <c r="S39" s="363"/>
      <c r="T39" s="364"/>
      <c r="U39" s="367">
        <f t="shared" si="4"/>
      </c>
      <c r="V39" s="327"/>
      <c r="W39" s="343"/>
      <c r="X39" s="310">
        <f t="shared" si="0"/>
      </c>
      <c r="Y39" s="344"/>
      <c r="Z39" s="352"/>
      <c r="AA39" s="352"/>
      <c r="AB39" s="355"/>
      <c r="AC39" s="348"/>
      <c r="AD39" s="346"/>
      <c r="AE39" s="359"/>
      <c r="AF39" s="345"/>
      <c r="AG39" s="346"/>
      <c r="AH39" s="347"/>
      <c r="AI39" s="348"/>
      <c r="AJ39" s="346"/>
      <c r="AK39" s="346"/>
      <c r="AL39" s="349"/>
      <c r="AM39" s="345"/>
      <c r="AN39" s="346"/>
      <c r="AO39" s="346"/>
      <c r="AP39" s="349"/>
      <c r="AQ39" s="346"/>
      <c r="AR39" s="346"/>
      <c r="AS39" s="346"/>
      <c r="AT39" s="350"/>
      <c r="AU39" s="351"/>
      <c r="AV39" s="352"/>
      <c r="AW39" s="352"/>
      <c r="AX39" s="352"/>
      <c r="AY39" s="353"/>
      <c r="AZ39" s="354"/>
      <c r="BA39" s="352"/>
      <c r="BB39" s="352"/>
      <c r="BC39" s="352"/>
      <c r="BD39" s="355"/>
      <c r="BE39" s="342">
        <f t="shared" si="1"/>
      </c>
      <c r="BF39" s="327"/>
      <c r="BG39" s="343"/>
    </row>
    <row r="40" spans="1:59" ht="18.75" customHeight="1">
      <c r="A40" s="114">
        <v>34</v>
      </c>
      <c r="B40" s="357"/>
      <c r="C40" s="357"/>
      <c r="D40" s="358"/>
      <c r="E40" s="357"/>
      <c r="F40" s="358"/>
      <c r="G40" s="358"/>
      <c r="H40" s="358"/>
      <c r="I40" s="358"/>
      <c r="J40" s="360"/>
      <c r="K40" s="360"/>
      <c r="L40" s="361"/>
      <c r="M40" s="365">
        <f t="shared" si="5"/>
      </c>
      <c r="N40" s="365"/>
      <c r="O40" s="366"/>
      <c r="P40" s="342">
        <f t="shared" si="3"/>
      </c>
      <c r="Q40" s="343"/>
      <c r="R40" s="362"/>
      <c r="S40" s="363"/>
      <c r="T40" s="364"/>
      <c r="U40" s="367">
        <f t="shared" si="4"/>
      </c>
      <c r="V40" s="327"/>
      <c r="W40" s="343"/>
      <c r="X40" s="310">
        <f t="shared" si="0"/>
      </c>
      <c r="Y40" s="344"/>
      <c r="Z40" s="352"/>
      <c r="AA40" s="352"/>
      <c r="AB40" s="355"/>
      <c r="AC40" s="348"/>
      <c r="AD40" s="346"/>
      <c r="AE40" s="359"/>
      <c r="AF40" s="345"/>
      <c r="AG40" s="346"/>
      <c r="AH40" s="347"/>
      <c r="AI40" s="348"/>
      <c r="AJ40" s="346"/>
      <c r="AK40" s="346"/>
      <c r="AL40" s="349"/>
      <c r="AM40" s="345"/>
      <c r="AN40" s="346"/>
      <c r="AO40" s="346"/>
      <c r="AP40" s="349"/>
      <c r="AQ40" s="346"/>
      <c r="AR40" s="346"/>
      <c r="AS40" s="346"/>
      <c r="AT40" s="350"/>
      <c r="AU40" s="351"/>
      <c r="AV40" s="352"/>
      <c r="AW40" s="352"/>
      <c r="AX40" s="352"/>
      <c r="AY40" s="353"/>
      <c r="AZ40" s="354"/>
      <c r="BA40" s="352"/>
      <c r="BB40" s="352"/>
      <c r="BC40" s="352"/>
      <c r="BD40" s="355"/>
      <c r="BE40" s="342">
        <f t="shared" si="1"/>
      </c>
      <c r="BF40" s="327"/>
      <c r="BG40" s="343"/>
    </row>
    <row r="41" spans="1:59" ht="18.75" customHeight="1">
      <c r="A41" s="114">
        <v>35</v>
      </c>
      <c r="B41" s="357"/>
      <c r="C41" s="357"/>
      <c r="D41" s="358"/>
      <c r="E41" s="357"/>
      <c r="F41" s="358"/>
      <c r="G41" s="358"/>
      <c r="H41" s="358"/>
      <c r="I41" s="358"/>
      <c r="J41" s="360"/>
      <c r="K41" s="360"/>
      <c r="L41" s="361"/>
      <c r="M41" s="365">
        <f t="shared" si="5"/>
      </c>
      <c r="N41" s="365"/>
      <c r="O41" s="366"/>
      <c r="P41" s="342">
        <f t="shared" si="3"/>
      </c>
      <c r="Q41" s="343"/>
      <c r="R41" s="362"/>
      <c r="S41" s="363"/>
      <c r="T41" s="364"/>
      <c r="U41" s="367">
        <f t="shared" si="4"/>
      </c>
      <c r="V41" s="327"/>
      <c r="W41" s="343"/>
      <c r="X41" s="310">
        <f t="shared" si="0"/>
      </c>
      <c r="Y41" s="344"/>
      <c r="Z41" s="352"/>
      <c r="AA41" s="352"/>
      <c r="AB41" s="355"/>
      <c r="AC41" s="348"/>
      <c r="AD41" s="346"/>
      <c r="AE41" s="359"/>
      <c r="AF41" s="345"/>
      <c r="AG41" s="346"/>
      <c r="AH41" s="347"/>
      <c r="AI41" s="348"/>
      <c r="AJ41" s="346"/>
      <c r="AK41" s="346"/>
      <c r="AL41" s="349"/>
      <c r="AM41" s="345"/>
      <c r="AN41" s="346"/>
      <c r="AO41" s="346"/>
      <c r="AP41" s="349"/>
      <c r="AQ41" s="346"/>
      <c r="AR41" s="346"/>
      <c r="AS41" s="346"/>
      <c r="AT41" s="350"/>
      <c r="AU41" s="351"/>
      <c r="AV41" s="352"/>
      <c r="AW41" s="352"/>
      <c r="AX41" s="352"/>
      <c r="AY41" s="353"/>
      <c r="AZ41" s="354"/>
      <c r="BA41" s="352"/>
      <c r="BB41" s="352"/>
      <c r="BC41" s="352"/>
      <c r="BD41" s="355"/>
      <c r="BE41" s="342">
        <f t="shared" si="1"/>
      </c>
      <c r="BF41" s="327"/>
      <c r="BG41" s="343"/>
    </row>
    <row r="42" spans="1:59" ht="18.75" customHeight="1">
      <c r="A42" s="114">
        <v>36</v>
      </c>
      <c r="B42" s="357"/>
      <c r="C42" s="357"/>
      <c r="D42" s="358"/>
      <c r="E42" s="357"/>
      <c r="F42" s="358"/>
      <c r="G42" s="358"/>
      <c r="H42" s="358"/>
      <c r="I42" s="358"/>
      <c r="J42" s="360"/>
      <c r="K42" s="360"/>
      <c r="L42" s="361"/>
      <c r="M42" s="365">
        <f t="shared" si="5"/>
      </c>
      <c r="N42" s="365"/>
      <c r="O42" s="366"/>
      <c r="P42" s="342">
        <f t="shared" si="3"/>
      </c>
      <c r="Q42" s="343"/>
      <c r="R42" s="362"/>
      <c r="S42" s="363"/>
      <c r="T42" s="364"/>
      <c r="U42" s="367">
        <f t="shared" si="4"/>
      </c>
      <c r="V42" s="327"/>
      <c r="W42" s="343"/>
      <c r="X42" s="310">
        <f t="shared" si="0"/>
      </c>
      <c r="Y42" s="344"/>
      <c r="Z42" s="352"/>
      <c r="AA42" s="352"/>
      <c r="AB42" s="355"/>
      <c r="AC42" s="348"/>
      <c r="AD42" s="346"/>
      <c r="AE42" s="359"/>
      <c r="AF42" s="345"/>
      <c r="AG42" s="346"/>
      <c r="AH42" s="347"/>
      <c r="AI42" s="348"/>
      <c r="AJ42" s="346"/>
      <c r="AK42" s="346"/>
      <c r="AL42" s="349"/>
      <c r="AM42" s="345"/>
      <c r="AN42" s="346"/>
      <c r="AO42" s="346"/>
      <c r="AP42" s="349"/>
      <c r="AQ42" s="346"/>
      <c r="AR42" s="346"/>
      <c r="AS42" s="346"/>
      <c r="AT42" s="350"/>
      <c r="AU42" s="351"/>
      <c r="AV42" s="352"/>
      <c r="AW42" s="352"/>
      <c r="AX42" s="352"/>
      <c r="AY42" s="353"/>
      <c r="AZ42" s="354"/>
      <c r="BA42" s="352"/>
      <c r="BB42" s="352"/>
      <c r="BC42" s="352"/>
      <c r="BD42" s="355"/>
      <c r="BE42" s="342">
        <f t="shared" si="1"/>
      </c>
      <c r="BF42" s="327"/>
      <c r="BG42" s="343"/>
    </row>
    <row r="43" spans="1:59" ht="18.75" customHeight="1">
      <c r="A43" s="114">
        <v>37</v>
      </c>
      <c r="B43" s="357"/>
      <c r="C43" s="357"/>
      <c r="D43" s="358"/>
      <c r="E43" s="357"/>
      <c r="F43" s="358"/>
      <c r="G43" s="358"/>
      <c r="H43" s="358"/>
      <c r="I43" s="358"/>
      <c r="J43" s="360"/>
      <c r="K43" s="360"/>
      <c r="L43" s="361"/>
      <c r="M43" s="365">
        <f t="shared" si="5"/>
      </c>
      <c r="N43" s="365"/>
      <c r="O43" s="366"/>
      <c r="P43" s="342">
        <f t="shared" si="3"/>
      </c>
      <c r="Q43" s="343"/>
      <c r="R43" s="362"/>
      <c r="S43" s="363"/>
      <c r="T43" s="364"/>
      <c r="U43" s="367">
        <f t="shared" si="4"/>
      </c>
      <c r="V43" s="327"/>
      <c r="W43" s="343"/>
      <c r="X43" s="310">
        <f t="shared" si="0"/>
      </c>
      <c r="Y43" s="344"/>
      <c r="Z43" s="352"/>
      <c r="AA43" s="352"/>
      <c r="AB43" s="355"/>
      <c r="AC43" s="348"/>
      <c r="AD43" s="346"/>
      <c r="AE43" s="359"/>
      <c r="AF43" s="345"/>
      <c r="AG43" s="346"/>
      <c r="AH43" s="347"/>
      <c r="AI43" s="348"/>
      <c r="AJ43" s="346"/>
      <c r="AK43" s="346"/>
      <c r="AL43" s="349"/>
      <c r="AM43" s="345"/>
      <c r="AN43" s="346"/>
      <c r="AO43" s="346"/>
      <c r="AP43" s="349"/>
      <c r="AQ43" s="346"/>
      <c r="AR43" s="346"/>
      <c r="AS43" s="346"/>
      <c r="AT43" s="350"/>
      <c r="AU43" s="351"/>
      <c r="AV43" s="352"/>
      <c r="AW43" s="352"/>
      <c r="AX43" s="352"/>
      <c r="AY43" s="353"/>
      <c r="AZ43" s="354"/>
      <c r="BA43" s="352"/>
      <c r="BB43" s="352"/>
      <c r="BC43" s="352"/>
      <c r="BD43" s="355"/>
      <c r="BE43" s="342">
        <f t="shared" si="1"/>
      </c>
      <c r="BF43" s="327"/>
      <c r="BG43" s="343"/>
    </row>
    <row r="44" spans="1:59" ht="18.75" customHeight="1">
      <c r="A44" s="114">
        <v>38</v>
      </c>
      <c r="B44" s="357"/>
      <c r="C44" s="357"/>
      <c r="D44" s="358"/>
      <c r="E44" s="357"/>
      <c r="F44" s="358"/>
      <c r="G44" s="358"/>
      <c r="H44" s="358"/>
      <c r="I44" s="358"/>
      <c r="J44" s="360"/>
      <c r="K44" s="360"/>
      <c r="L44" s="361"/>
      <c r="M44" s="365">
        <f t="shared" si="5"/>
      </c>
      <c r="N44" s="365"/>
      <c r="O44" s="366"/>
      <c r="P44" s="342">
        <f t="shared" si="3"/>
      </c>
      <c r="Q44" s="343"/>
      <c r="R44" s="362"/>
      <c r="S44" s="363"/>
      <c r="T44" s="364"/>
      <c r="U44" s="367">
        <f t="shared" si="4"/>
      </c>
      <c r="V44" s="327"/>
      <c r="W44" s="343"/>
      <c r="X44" s="310">
        <f t="shared" si="0"/>
      </c>
      <c r="Y44" s="344"/>
      <c r="Z44" s="352"/>
      <c r="AA44" s="352"/>
      <c r="AB44" s="355"/>
      <c r="AC44" s="348"/>
      <c r="AD44" s="346"/>
      <c r="AE44" s="359"/>
      <c r="AF44" s="345"/>
      <c r="AG44" s="346"/>
      <c r="AH44" s="347"/>
      <c r="AI44" s="348"/>
      <c r="AJ44" s="346"/>
      <c r="AK44" s="346"/>
      <c r="AL44" s="349"/>
      <c r="AM44" s="345"/>
      <c r="AN44" s="346"/>
      <c r="AO44" s="346"/>
      <c r="AP44" s="349"/>
      <c r="AQ44" s="346"/>
      <c r="AR44" s="346"/>
      <c r="AS44" s="346"/>
      <c r="AT44" s="350"/>
      <c r="AU44" s="351"/>
      <c r="AV44" s="352"/>
      <c r="AW44" s="352"/>
      <c r="AX44" s="352"/>
      <c r="AY44" s="353"/>
      <c r="AZ44" s="354"/>
      <c r="BA44" s="352"/>
      <c r="BB44" s="352"/>
      <c r="BC44" s="352"/>
      <c r="BD44" s="355"/>
      <c r="BE44" s="342">
        <f t="shared" si="1"/>
      </c>
      <c r="BF44" s="327"/>
      <c r="BG44" s="343"/>
    </row>
    <row r="45" spans="1:59" ht="18.75" customHeight="1">
      <c r="A45" s="114">
        <v>39</v>
      </c>
      <c r="B45" s="357"/>
      <c r="C45" s="357"/>
      <c r="D45" s="358"/>
      <c r="E45" s="357"/>
      <c r="F45" s="358"/>
      <c r="G45" s="358"/>
      <c r="H45" s="358"/>
      <c r="I45" s="358"/>
      <c r="J45" s="360"/>
      <c r="K45" s="360"/>
      <c r="L45" s="361"/>
      <c r="M45" s="365">
        <f t="shared" si="5"/>
      </c>
      <c r="N45" s="365"/>
      <c r="O45" s="366"/>
      <c r="P45" s="342">
        <f t="shared" si="3"/>
      </c>
      <c r="Q45" s="343"/>
      <c r="R45" s="362"/>
      <c r="S45" s="363"/>
      <c r="T45" s="364"/>
      <c r="U45" s="367">
        <f t="shared" si="4"/>
      </c>
      <c r="V45" s="327"/>
      <c r="W45" s="343"/>
      <c r="X45" s="310">
        <f t="shared" si="0"/>
      </c>
      <c r="Y45" s="344"/>
      <c r="Z45" s="352"/>
      <c r="AA45" s="352"/>
      <c r="AB45" s="355"/>
      <c r="AC45" s="348"/>
      <c r="AD45" s="346"/>
      <c r="AE45" s="359"/>
      <c r="AF45" s="345"/>
      <c r="AG45" s="346"/>
      <c r="AH45" s="347"/>
      <c r="AI45" s="348"/>
      <c r="AJ45" s="346"/>
      <c r="AK45" s="346"/>
      <c r="AL45" s="349"/>
      <c r="AM45" s="345"/>
      <c r="AN45" s="346"/>
      <c r="AO45" s="346"/>
      <c r="AP45" s="349"/>
      <c r="AQ45" s="346"/>
      <c r="AR45" s="346"/>
      <c r="AS45" s="346"/>
      <c r="AT45" s="350"/>
      <c r="AU45" s="351"/>
      <c r="AV45" s="352"/>
      <c r="AW45" s="352"/>
      <c r="AX45" s="352"/>
      <c r="AY45" s="353"/>
      <c r="AZ45" s="354"/>
      <c r="BA45" s="352"/>
      <c r="BB45" s="352"/>
      <c r="BC45" s="352"/>
      <c r="BD45" s="355"/>
      <c r="BE45" s="342">
        <f t="shared" si="1"/>
      </c>
      <c r="BF45" s="327"/>
      <c r="BG45" s="343"/>
    </row>
    <row r="46" spans="1:59" ht="18.75" customHeight="1">
      <c r="A46" s="114">
        <v>40</v>
      </c>
      <c r="B46" s="357"/>
      <c r="C46" s="357"/>
      <c r="D46" s="358"/>
      <c r="E46" s="357"/>
      <c r="F46" s="358"/>
      <c r="G46" s="358"/>
      <c r="H46" s="358"/>
      <c r="I46" s="358"/>
      <c r="J46" s="360"/>
      <c r="K46" s="360"/>
      <c r="L46" s="361"/>
      <c r="M46" s="365">
        <f t="shared" si="5"/>
      </c>
      <c r="N46" s="365"/>
      <c r="O46" s="366"/>
      <c r="P46" s="342">
        <f t="shared" si="3"/>
      </c>
      <c r="Q46" s="343"/>
      <c r="R46" s="362"/>
      <c r="S46" s="363"/>
      <c r="T46" s="364"/>
      <c r="U46" s="367">
        <f t="shared" si="4"/>
      </c>
      <c r="V46" s="327"/>
      <c r="W46" s="343"/>
      <c r="X46" s="310">
        <f t="shared" si="0"/>
      </c>
      <c r="Y46" s="344"/>
      <c r="Z46" s="352"/>
      <c r="AA46" s="352"/>
      <c r="AB46" s="355"/>
      <c r="AC46" s="348"/>
      <c r="AD46" s="346"/>
      <c r="AE46" s="359"/>
      <c r="AF46" s="345"/>
      <c r="AG46" s="346"/>
      <c r="AH46" s="347"/>
      <c r="AI46" s="348"/>
      <c r="AJ46" s="346"/>
      <c r="AK46" s="346"/>
      <c r="AL46" s="349"/>
      <c r="AM46" s="345"/>
      <c r="AN46" s="346"/>
      <c r="AO46" s="346"/>
      <c r="AP46" s="349"/>
      <c r="AQ46" s="346"/>
      <c r="AR46" s="346"/>
      <c r="AS46" s="346"/>
      <c r="AT46" s="350"/>
      <c r="AU46" s="351"/>
      <c r="AV46" s="352"/>
      <c r="AW46" s="352"/>
      <c r="AX46" s="352"/>
      <c r="AY46" s="353"/>
      <c r="AZ46" s="354"/>
      <c r="BA46" s="352"/>
      <c r="BB46" s="352"/>
      <c r="BC46" s="352"/>
      <c r="BD46" s="355"/>
      <c r="BE46" s="342">
        <f t="shared" si="1"/>
      </c>
      <c r="BF46" s="327"/>
      <c r="BG46" s="343"/>
    </row>
    <row r="47" spans="1:59" ht="18.75" customHeight="1">
      <c r="A47" s="114">
        <v>41</v>
      </c>
      <c r="B47" s="357"/>
      <c r="C47" s="357"/>
      <c r="D47" s="358"/>
      <c r="E47" s="357"/>
      <c r="F47" s="358"/>
      <c r="G47" s="358"/>
      <c r="H47" s="358"/>
      <c r="I47" s="358"/>
      <c r="J47" s="360"/>
      <c r="K47" s="360"/>
      <c r="L47" s="361"/>
      <c r="M47" s="365">
        <f t="shared" si="5"/>
      </c>
      <c r="N47" s="365"/>
      <c r="O47" s="366"/>
      <c r="P47" s="342">
        <f t="shared" si="3"/>
      </c>
      <c r="Q47" s="343"/>
      <c r="R47" s="362"/>
      <c r="S47" s="363"/>
      <c r="T47" s="364"/>
      <c r="U47" s="367">
        <f t="shared" si="4"/>
      </c>
      <c r="V47" s="327"/>
      <c r="W47" s="343"/>
      <c r="X47" s="310">
        <f t="shared" si="0"/>
      </c>
      <c r="Y47" s="344"/>
      <c r="Z47" s="352"/>
      <c r="AA47" s="352"/>
      <c r="AB47" s="355"/>
      <c r="AC47" s="348"/>
      <c r="AD47" s="346"/>
      <c r="AE47" s="359"/>
      <c r="AF47" s="345"/>
      <c r="AG47" s="346"/>
      <c r="AH47" s="347"/>
      <c r="AI47" s="348"/>
      <c r="AJ47" s="346"/>
      <c r="AK47" s="346"/>
      <c r="AL47" s="349"/>
      <c r="AM47" s="345"/>
      <c r="AN47" s="346"/>
      <c r="AO47" s="346"/>
      <c r="AP47" s="349"/>
      <c r="AQ47" s="346"/>
      <c r="AR47" s="346"/>
      <c r="AS47" s="346"/>
      <c r="AT47" s="350"/>
      <c r="AU47" s="351"/>
      <c r="AV47" s="352"/>
      <c r="AW47" s="352"/>
      <c r="AX47" s="352"/>
      <c r="AY47" s="353"/>
      <c r="AZ47" s="354"/>
      <c r="BA47" s="352"/>
      <c r="BB47" s="352"/>
      <c r="BC47" s="352"/>
      <c r="BD47" s="355"/>
      <c r="BE47" s="342">
        <f t="shared" si="1"/>
      </c>
      <c r="BF47" s="327"/>
      <c r="BG47" s="343"/>
    </row>
    <row r="48" spans="1:59" ht="18.75" customHeight="1">
      <c r="A48" s="114">
        <v>42</v>
      </c>
      <c r="B48" s="357"/>
      <c r="C48" s="357"/>
      <c r="D48" s="358"/>
      <c r="E48" s="357"/>
      <c r="F48" s="358"/>
      <c r="G48" s="358"/>
      <c r="H48" s="358"/>
      <c r="I48" s="358"/>
      <c r="J48" s="360"/>
      <c r="K48" s="360"/>
      <c r="L48" s="361"/>
      <c r="M48" s="365">
        <f t="shared" si="5"/>
      </c>
      <c r="N48" s="365"/>
      <c r="O48" s="366"/>
      <c r="P48" s="342">
        <f t="shared" si="3"/>
      </c>
      <c r="Q48" s="343"/>
      <c r="R48" s="362"/>
      <c r="S48" s="363"/>
      <c r="T48" s="364"/>
      <c r="U48" s="367">
        <f t="shared" si="4"/>
      </c>
      <c r="V48" s="327"/>
      <c r="W48" s="343"/>
      <c r="X48" s="310">
        <f t="shared" si="0"/>
      </c>
      <c r="Y48" s="344"/>
      <c r="Z48" s="352"/>
      <c r="AA48" s="352"/>
      <c r="AB48" s="355"/>
      <c r="AC48" s="348"/>
      <c r="AD48" s="346"/>
      <c r="AE48" s="359"/>
      <c r="AF48" s="345"/>
      <c r="AG48" s="346"/>
      <c r="AH48" s="347"/>
      <c r="AI48" s="348"/>
      <c r="AJ48" s="346"/>
      <c r="AK48" s="346"/>
      <c r="AL48" s="349"/>
      <c r="AM48" s="345"/>
      <c r="AN48" s="346"/>
      <c r="AO48" s="346"/>
      <c r="AP48" s="349"/>
      <c r="AQ48" s="346"/>
      <c r="AR48" s="346"/>
      <c r="AS48" s="346"/>
      <c r="AT48" s="350"/>
      <c r="AU48" s="351"/>
      <c r="AV48" s="352"/>
      <c r="AW48" s="352"/>
      <c r="AX48" s="352"/>
      <c r="AY48" s="353"/>
      <c r="AZ48" s="354"/>
      <c r="BA48" s="352"/>
      <c r="BB48" s="352"/>
      <c r="BC48" s="352"/>
      <c r="BD48" s="355"/>
      <c r="BE48" s="342">
        <f t="shared" si="1"/>
      </c>
      <c r="BF48" s="327"/>
      <c r="BG48" s="343"/>
    </row>
    <row r="49" spans="1:59" ht="18.75" customHeight="1">
      <c r="A49" s="114">
        <v>43</v>
      </c>
      <c r="B49" s="357"/>
      <c r="C49" s="357"/>
      <c r="D49" s="358"/>
      <c r="E49" s="357"/>
      <c r="F49" s="358"/>
      <c r="G49" s="358"/>
      <c r="H49" s="358"/>
      <c r="I49" s="358"/>
      <c r="J49" s="360"/>
      <c r="K49" s="360"/>
      <c r="L49" s="361"/>
      <c r="M49" s="365">
        <f t="shared" si="5"/>
      </c>
      <c r="N49" s="365"/>
      <c r="O49" s="366"/>
      <c r="P49" s="342">
        <f t="shared" si="3"/>
      </c>
      <c r="Q49" s="343"/>
      <c r="R49" s="362"/>
      <c r="S49" s="363"/>
      <c r="T49" s="364"/>
      <c r="U49" s="367">
        <f t="shared" si="4"/>
      </c>
      <c r="V49" s="327"/>
      <c r="W49" s="343"/>
      <c r="X49" s="310">
        <f t="shared" si="0"/>
      </c>
      <c r="Y49" s="344"/>
      <c r="Z49" s="352"/>
      <c r="AA49" s="352"/>
      <c r="AB49" s="355"/>
      <c r="AC49" s="348"/>
      <c r="AD49" s="346"/>
      <c r="AE49" s="359"/>
      <c r="AF49" s="345"/>
      <c r="AG49" s="346"/>
      <c r="AH49" s="347"/>
      <c r="AI49" s="348"/>
      <c r="AJ49" s="346"/>
      <c r="AK49" s="346"/>
      <c r="AL49" s="349"/>
      <c r="AM49" s="345"/>
      <c r="AN49" s="346"/>
      <c r="AO49" s="346"/>
      <c r="AP49" s="349"/>
      <c r="AQ49" s="346"/>
      <c r="AR49" s="346"/>
      <c r="AS49" s="346"/>
      <c r="AT49" s="350"/>
      <c r="AU49" s="351"/>
      <c r="AV49" s="352"/>
      <c r="AW49" s="352"/>
      <c r="AX49" s="352"/>
      <c r="AY49" s="353"/>
      <c r="AZ49" s="354"/>
      <c r="BA49" s="352"/>
      <c r="BB49" s="352"/>
      <c r="BC49" s="352"/>
      <c r="BD49" s="355"/>
      <c r="BE49" s="342">
        <f t="shared" si="1"/>
      </c>
      <c r="BF49" s="327"/>
      <c r="BG49" s="343"/>
    </row>
    <row r="50" spans="1:59" ht="18.75" customHeight="1">
      <c r="A50" s="114">
        <v>44</v>
      </c>
      <c r="B50" s="357"/>
      <c r="C50" s="357"/>
      <c r="D50" s="358"/>
      <c r="E50" s="357"/>
      <c r="F50" s="358"/>
      <c r="G50" s="358"/>
      <c r="H50" s="358"/>
      <c r="I50" s="358"/>
      <c r="J50" s="360"/>
      <c r="K50" s="360"/>
      <c r="L50" s="361"/>
      <c r="M50" s="365">
        <f t="shared" si="5"/>
      </c>
      <c r="N50" s="365"/>
      <c r="O50" s="366"/>
      <c r="P50" s="342">
        <f t="shared" si="3"/>
      </c>
      <c r="Q50" s="343"/>
      <c r="R50" s="362"/>
      <c r="S50" s="363"/>
      <c r="T50" s="364"/>
      <c r="U50" s="367">
        <f t="shared" si="4"/>
      </c>
      <c r="V50" s="327"/>
      <c r="W50" s="343"/>
      <c r="X50" s="310">
        <f t="shared" si="0"/>
      </c>
      <c r="Y50" s="344"/>
      <c r="Z50" s="352"/>
      <c r="AA50" s="352"/>
      <c r="AB50" s="355"/>
      <c r="AC50" s="348"/>
      <c r="AD50" s="346"/>
      <c r="AE50" s="359"/>
      <c r="AF50" s="345"/>
      <c r="AG50" s="346"/>
      <c r="AH50" s="347"/>
      <c r="AI50" s="348"/>
      <c r="AJ50" s="346"/>
      <c r="AK50" s="346"/>
      <c r="AL50" s="349"/>
      <c r="AM50" s="345"/>
      <c r="AN50" s="346"/>
      <c r="AO50" s="346"/>
      <c r="AP50" s="349"/>
      <c r="AQ50" s="346"/>
      <c r="AR50" s="346"/>
      <c r="AS50" s="346"/>
      <c r="AT50" s="350"/>
      <c r="AU50" s="351"/>
      <c r="AV50" s="352"/>
      <c r="AW50" s="352"/>
      <c r="AX50" s="352"/>
      <c r="AY50" s="353"/>
      <c r="AZ50" s="354"/>
      <c r="BA50" s="352"/>
      <c r="BB50" s="352"/>
      <c r="BC50" s="352"/>
      <c r="BD50" s="355"/>
      <c r="BE50" s="342">
        <f t="shared" si="1"/>
      </c>
      <c r="BF50" s="327"/>
      <c r="BG50" s="343"/>
    </row>
    <row r="51" spans="1:59" ht="18.75" customHeight="1">
      <c r="A51" s="114">
        <v>45</v>
      </c>
      <c r="B51" s="357"/>
      <c r="C51" s="357"/>
      <c r="D51" s="358"/>
      <c r="E51" s="357"/>
      <c r="F51" s="358"/>
      <c r="G51" s="358"/>
      <c r="H51" s="358"/>
      <c r="I51" s="358"/>
      <c r="J51" s="360"/>
      <c r="K51" s="360"/>
      <c r="L51" s="361"/>
      <c r="M51" s="365">
        <f t="shared" si="5"/>
      </c>
      <c r="N51" s="365"/>
      <c r="O51" s="366"/>
      <c r="P51" s="342">
        <f t="shared" si="3"/>
      </c>
      <c r="Q51" s="343"/>
      <c r="R51" s="362"/>
      <c r="S51" s="363"/>
      <c r="T51" s="364"/>
      <c r="U51" s="367">
        <f t="shared" si="4"/>
      </c>
      <c r="V51" s="327"/>
      <c r="W51" s="343"/>
      <c r="X51" s="310">
        <f t="shared" si="0"/>
      </c>
      <c r="Y51" s="344"/>
      <c r="Z51" s="352"/>
      <c r="AA51" s="352"/>
      <c r="AB51" s="355"/>
      <c r="AC51" s="348"/>
      <c r="AD51" s="346"/>
      <c r="AE51" s="359"/>
      <c r="AF51" s="345"/>
      <c r="AG51" s="346"/>
      <c r="AH51" s="347"/>
      <c r="AI51" s="348"/>
      <c r="AJ51" s="346"/>
      <c r="AK51" s="346"/>
      <c r="AL51" s="349"/>
      <c r="AM51" s="345"/>
      <c r="AN51" s="346"/>
      <c r="AO51" s="346"/>
      <c r="AP51" s="349"/>
      <c r="AQ51" s="346"/>
      <c r="AR51" s="346"/>
      <c r="AS51" s="346"/>
      <c r="AT51" s="350"/>
      <c r="AU51" s="351"/>
      <c r="AV51" s="352"/>
      <c r="AW51" s="352"/>
      <c r="AX51" s="352"/>
      <c r="AY51" s="353"/>
      <c r="AZ51" s="354"/>
      <c r="BA51" s="352"/>
      <c r="BB51" s="352"/>
      <c r="BC51" s="352"/>
      <c r="BD51" s="355"/>
      <c r="BE51" s="342">
        <f t="shared" si="1"/>
      </c>
      <c r="BF51" s="327"/>
      <c r="BG51" s="343"/>
    </row>
    <row r="52" spans="1:59" ht="18.75" customHeight="1">
      <c r="A52" s="114">
        <v>46</v>
      </c>
      <c r="B52" s="357"/>
      <c r="C52" s="357"/>
      <c r="D52" s="358"/>
      <c r="E52" s="357"/>
      <c r="F52" s="358"/>
      <c r="G52" s="358"/>
      <c r="H52" s="358"/>
      <c r="I52" s="358"/>
      <c r="J52" s="360"/>
      <c r="K52" s="360"/>
      <c r="L52" s="361"/>
      <c r="M52" s="365">
        <f t="shared" si="5"/>
      </c>
      <c r="N52" s="365"/>
      <c r="O52" s="366"/>
      <c r="P52" s="342">
        <f t="shared" si="3"/>
      </c>
      <c r="Q52" s="343"/>
      <c r="R52" s="362"/>
      <c r="S52" s="363"/>
      <c r="T52" s="364"/>
      <c r="U52" s="367">
        <f t="shared" si="4"/>
      </c>
      <c r="V52" s="327"/>
      <c r="W52" s="343"/>
      <c r="X52" s="310">
        <f t="shared" si="0"/>
      </c>
      <c r="Y52" s="344"/>
      <c r="Z52" s="352"/>
      <c r="AA52" s="352"/>
      <c r="AB52" s="355"/>
      <c r="AC52" s="348"/>
      <c r="AD52" s="346"/>
      <c r="AE52" s="359"/>
      <c r="AF52" s="345"/>
      <c r="AG52" s="346"/>
      <c r="AH52" s="347"/>
      <c r="AI52" s="348"/>
      <c r="AJ52" s="346"/>
      <c r="AK52" s="346"/>
      <c r="AL52" s="349"/>
      <c r="AM52" s="345"/>
      <c r="AN52" s="346"/>
      <c r="AO52" s="346"/>
      <c r="AP52" s="349"/>
      <c r="AQ52" s="346"/>
      <c r="AR52" s="346"/>
      <c r="AS52" s="346"/>
      <c r="AT52" s="350"/>
      <c r="AU52" s="351"/>
      <c r="AV52" s="352"/>
      <c r="AW52" s="352"/>
      <c r="AX52" s="352"/>
      <c r="AY52" s="353"/>
      <c r="AZ52" s="354"/>
      <c r="BA52" s="352"/>
      <c r="BB52" s="352"/>
      <c r="BC52" s="352"/>
      <c r="BD52" s="355"/>
      <c r="BE52" s="342">
        <f t="shared" si="1"/>
      </c>
      <c r="BF52" s="327"/>
      <c r="BG52" s="343"/>
    </row>
    <row r="53" spans="1:59" ht="18.75" customHeight="1">
      <c r="A53" s="114">
        <v>47</v>
      </c>
      <c r="B53" s="357"/>
      <c r="C53" s="357"/>
      <c r="D53" s="358"/>
      <c r="E53" s="357"/>
      <c r="F53" s="358"/>
      <c r="G53" s="358"/>
      <c r="H53" s="358"/>
      <c r="I53" s="358"/>
      <c r="J53" s="360"/>
      <c r="K53" s="360"/>
      <c r="L53" s="361"/>
      <c r="M53" s="365">
        <f t="shared" si="5"/>
      </c>
      <c r="N53" s="365"/>
      <c r="O53" s="366"/>
      <c r="P53" s="342">
        <f t="shared" si="3"/>
      </c>
      <c r="Q53" s="343"/>
      <c r="R53" s="362"/>
      <c r="S53" s="363"/>
      <c r="T53" s="364"/>
      <c r="U53" s="367">
        <f t="shared" si="4"/>
      </c>
      <c r="V53" s="327"/>
      <c r="W53" s="343"/>
      <c r="X53" s="310">
        <f t="shared" si="0"/>
      </c>
      <c r="Y53" s="344"/>
      <c r="Z53" s="352"/>
      <c r="AA53" s="352"/>
      <c r="AB53" s="355"/>
      <c r="AC53" s="348"/>
      <c r="AD53" s="346"/>
      <c r="AE53" s="359"/>
      <c r="AF53" s="345"/>
      <c r="AG53" s="346"/>
      <c r="AH53" s="347"/>
      <c r="AI53" s="348"/>
      <c r="AJ53" s="346"/>
      <c r="AK53" s="346"/>
      <c r="AL53" s="349"/>
      <c r="AM53" s="345"/>
      <c r="AN53" s="346"/>
      <c r="AO53" s="346"/>
      <c r="AP53" s="349"/>
      <c r="AQ53" s="346"/>
      <c r="AR53" s="346"/>
      <c r="AS53" s="346"/>
      <c r="AT53" s="350"/>
      <c r="AU53" s="351"/>
      <c r="AV53" s="352"/>
      <c r="AW53" s="352"/>
      <c r="AX53" s="352"/>
      <c r="AY53" s="353"/>
      <c r="AZ53" s="354"/>
      <c r="BA53" s="352"/>
      <c r="BB53" s="352"/>
      <c r="BC53" s="352"/>
      <c r="BD53" s="355"/>
      <c r="BE53" s="342">
        <f t="shared" si="1"/>
      </c>
      <c r="BF53" s="327"/>
      <c r="BG53" s="343"/>
    </row>
    <row r="54" spans="1:59" ht="18.75" customHeight="1">
      <c r="A54" s="114">
        <v>48</v>
      </c>
      <c r="B54" s="357"/>
      <c r="C54" s="357"/>
      <c r="D54" s="358"/>
      <c r="E54" s="357"/>
      <c r="F54" s="358"/>
      <c r="G54" s="358"/>
      <c r="H54" s="358"/>
      <c r="I54" s="358"/>
      <c r="J54" s="360"/>
      <c r="K54" s="360"/>
      <c r="L54" s="361"/>
      <c r="M54" s="365">
        <f t="shared" si="5"/>
      </c>
      <c r="N54" s="365"/>
      <c r="O54" s="366"/>
      <c r="P54" s="342">
        <f t="shared" si="3"/>
      </c>
      <c r="Q54" s="343"/>
      <c r="R54" s="362"/>
      <c r="S54" s="363"/>
      <c r="T54" s="364"/>
      <c r="U54" s="367">
        <f t="shared" si="4"/>
      </c>
      <c r="V54" s="327"/>
      <c r="W54" s="343"/>
      <c r="X54" s="310">
        <f t="shared" si="0"/>
      </c>
      <c r="Y54" s="344"/>
      <c r="Z54" s="352"/>
      <c r="AA54" s="352"/>
      <c r="AB54" s="355"/>
      <c r="AC54" s="348"/>
      <c r="AD54" s="346"/>
      <c r="AE54" s="359"/>
      <c r="AF54" s="345"/>
      <c r="AG54" s="346"/>
      <c r="AH54" s="347"/>
      <c r="AI54" s="348"/>
      <c r="AJ54" s="346"/>
      <c r="AK54" s="346"/>
      <c r="AL54" s="349"/>
      <c r="AM54" s="345"/>
      <c r="AN54" s="346"/>
      <c r="AO54" s="346"/>
      <c r="AP54" s="349"/>
      <c r="AQ54" s="346"/>
      <c r="AR54" s="346"/>
      <c r="AS54" s="346"/>
      <c r="AT54" s="350"/>
      <c r="AU54" s="351"/>
      <c r="AV54" s="352"/>
      <c r="AW54" s="352"/>
      <c r="AX54" s="352"/>
      <c r="AY54" s="353"/>
      <c r="AZ54" s="354"/>
      <c r="BA54" s="352"/>
      <c r="BB54" s="352"/>
      <c r="BC54" s="352"/>
      <c r="BD54" s="355"/>
      <c r="BE54" s="342">
        <f t="shared" si="1"/>
      </c>
      <c r="BF54" s="327"/>
      <c r="BG54" s="343"/>
    </row>
    <row r="55" spans="1:59" ht="18.75" customHeight="1">
      <c r="A55" s="114">
        <v>49</v>
      </c>
      <c r="B55" s="357"/>
      <c r="C55" s="357"/>
      <c r="D55" s="358"/>
      <c r="E55" s="357"/>
      <c r="F55" s="358"/>
      <c r="G55" s="358"/>
      <c r="H55" s="358"/>
      <c r="I55" s="358"/>
      <c r="J55" s="360"/>
      <c r="K55" s="360"/>
      <c r="L55" s="361"/>
      <c r="M55" s="365">
        <f t="shared" si="5"/>
      </c>
      <c r="N55" s="365"/>
      <c r="O55" s="366"/>
      <c r="P55" s="342">
        <f t="shared" si="3"/>
      </c>
      <c r="Q55" s="343"/>
      <c r="R55" s="362"/>
      <c r="S55" s="363"/>
      <c r="T55" s="364"/>
      <c r="U55" s="367">
        <f t="shared" si="4"/>
      </c>
      <c r="V55" s="327"/>
      <c r="W55" s="343"/>
      <c r="X55" s="310">
        <f t="shared" si="0"/>
      </c>
      <c r="Y55" s="344"/>
      <c r="Z55" s="352"/>
      <c r="AA55" s="352"/>
      <c r="AB55" s="355"/>
      <c r="AC55" s="348"/>
      <c r="AD55" s="346"/>
      <c r="AE55" s="359"/>
      <c r="AF55" s="345"/>
      <c r="AG55" s="346"/>
      <c r="AH55" s="347"/>
      <c r="AI55" s="348"/>
      <c r="AJ55" s="346"/>
      <c r="AK55" s="346"/>
      <c r="AL55" s="349"/>
      <c r="AM55" s="345"/>
      <c r="AN55" s="346"/>
      <c r="AO55" s="346"/>
      <c r="AP55" s="349"/>
      <c r="AQ55" s="346"/>
      <c r="AR55" s="346"/>
      <c r="AS55" s="346"/>
      <c r="AT55" s="350"/>
      <c r="AU55" s="351"/>
      <c r="AV55" s="352"/>
      <c r="AW55" s="352"/>
      <c r="AX55" s="352"/>
      <c r="AY55" s="353"/>
      <c r="AZ55" s="354"/>
      <c r="BA55" s="352"/>
      <c r="BB55" s="352"/>
      <c r="BC55" s="352"/>
      <c r="BD55" s="355"/>
      <c r="BE55" s="342">
        <f t="shared" si="1"/>
      </c>
      <c r="BF55" s="327"/>
      <c r="BG55" s="343"/>
    </row>
    <row r="56" spans="1:59" ht="18.75" customHeight="1">
      <c r="A56" s="114">
        <v>50</v>
      </c>
      <c r="B56" s="357"/>
      <c r="C56" s="357"/>
      <c r="D56" s="358"/>
      <c r="E56" s="357"/>
      <c r="F56" s="358"/>
      <c r="G56" s="358"/>
      <c r="H56" s="358"/>
      <c r="I56" s="358"/>
      <c r="J56" s="360"/>
      <c r="K56" s="360"/>
      <c r="L56" s="361"/>
      <c r="M56" s="365">
        <f t="shared" si="5"/>
      </c>
      <c r="N56" s="365"/>
      <c r="O56" s="366"/>
      <c r="P56" s="342">
        <f t="shared" si="3"/>
      </c>
      <c r="Q56" s="343"/>
      <c r="R56" s="362"/>
      <c r="S56" s="363"/>
      <c r="T56" s="364"/>
      <c r="U56" s="367">
        <f t="shared" si="4"/>
      </c>
      <c r="V56" s="327"/>
      <c r="W56" s="343"/>
      <c r="X56" s="310">
        <f t="shared" si="0"/>
      </c>
      <c r="Y56" s="344"/>
      <c r="Z56" s="352"/>
      <c r="AA56" s="352"/>
      <c r="AB56" s="355"/>
      <c r="AC56" s="348"/>
      <c r="AD56" s="346"/>
      <c r="AE56" s="359"/>
      <c r="AF56" s="345"/>
      <c r="AG56" s="346"/>
      <c r="AH56" s="347"/>
      <c r="AI56" s="348"/>
      <c r="AJ56" s="346"/>
      <c r="AK56" s="346"/>
      <c r="AL56" s="349"/>
      <c r="AM56" s="345"/>
      <c r="AN56" s="346"/>
      <c r="AO56" s="346"/>
      <c r="AP56" s="349"/>
      <c r="AQ56" s="346"/>
      <c r="AR56" s="346"/>
      <c r="AS56" s="346"/>
      <c r="AT56" s="350"/>
      <c r="AU56" s="351"/>
      <c r="AV56" s="352"/>
      <c r="AW56" s="352"/>
      <c r="AX56" s="352"/>
      <c r="AY56" s="353"/>
      <c r="AZ56" s="354"/>
      <c r="BA56" s="352"/>
      <c r="BB56" s="352"/>
      <c r="BC56" s="352"/>
      <c r="BD56" s="355"/>
      <c r="BE56" s="342">
        <f t="shared" si="1"/>
      </c>
      <c r="BF56" s="327"/>
      <c r="BG56" s="343"/>
    </row>
    <row r="57" spans="1:59" ht="18.75" customHeight="1">
      <c r="A57" s="114">
        <v>51</v>
      </c>
      <c r="B57" s="357"/>
      <c r="C57" s="357"/>
      <c r="D57" s="358"/>
      <c r="E57" s="357"/>
      <c r="F57" s="358"/>
      <c r="G57" s="358"/>
      <c r="H57" s="358"/>
      <c r="I57" s="358"/>
      <c r="J57" s="360"/>
      <c r="K57" s="360"/>
      <c r="L57" s="361"/>
      <c r="M57" s="365">
        <f t="shared" si="5"/>
      </c>
      <c r="N57" s="365"/>
      <c r="O57" s="366"/>
      <c r="P57" s="342">
        <f t="shared" si="3"/>
      </c>
      <c r="Q57" s="343"/>
      <c r="R57" s="362"/>
      <c r="S57" s="363"/>
      <c r="T57" s="364"/>
      <c r="U57" s="367">
        <f t="shared" si="4"/>
      </c>
      <c r="V57" s="327"/>
      <c r="W57" s="343"/>
      <c r="X57" s="310">
        <f t="shared" si="0"/>
      </c>
      <c r="Y57" s="344"/>
      <c r="Z57" s="352"/>
      <c r="AA57" s="352"/>
      <c r="AB57" s="355"/>
      <c r="AC57" s="348"/>
      <c r="AD57" s="346"/>
      <c r="AE57" s="359"/>
      <c r="AF57" s="345"/>
      <c r="AG57" s="346"/>
      <c r="AH57" s="347"/>
      <c r="AI57" s="348"/>
      <c r="AJ57" s="346"/>
      <c r="AK57" s="346"/>
      <c r="AL57" s="349"/>
      <c r="AM57" s="345"/>
      <c r="AN57" s="346"/>
      <c r="AO57" s="346"/>
      <c r="AP57" s="349"/>
      <c r="AQ57" s="346"/>
      <c r="AR57" s="346"/>
      <c r="AS57" s="346"/>
      <c r="AT57" s="350"/>
      <c r="AU57" s="351"/>
      <c r="AV57" s="352"/>
      <c r="AW57" s="352"/>
      <c r="AX57" s="352"/>
      <c r="AY57" s="353"/>
      <c r="AZ57" s="354"/>
      <c r="BA57" s="352"/>
      <c r="BB57" s="352"/>
      <c r="BC57" s="352"/>
      <c r="BD57" s="355"/>
      <c r="BE57" s="342">
        <f t="shared" si="1"/>
      </c>
      <c r="BF57" s="327"/>
      <c r="BG57" s="343"/>
    </row>
    <row r="58" spans="1:59" ht="18.75" customHeight="1">
      <c r="A58" s="114">
        <v>52</v>
      </c>
      <c r="B58" s="357"/>
      <c r="C58" s="357"/>
      <c r="D58" s="358"/>
      <c r="E58" s="357"/>
      <c r="F58" s="358"/>
      <c r="G58" s="358"/>
      <c r="H58" s="358"/>
      <c r="I58" s="358"/>
      <c r="J58" s="360"/>
      <c r="K58" s="360"/>
      <c r="L58" s="361"/>
      <c r="M58" s="365">
        <f t="shared" si="5"/>
      </c>
      <c r="N58" s="365"/>
      <c r="O58" s="366"/>
      <c r="P58" s="342">
        <f t="shared" si="3"/>
      </c>
      <c r="Q58" s="343"/>
      <c r="R58" s="362"/>
      <c r="S58" s="363"/>
      <c r="T58" s="364"/>
      <c r="U58" s="367">
        <f t="shared" si="4"/>
      </c>
      <c r="V58" s="327"/>
      <c r="W58" s="343"/>
      <c r="X58" s="310">
        <f t="shared" si="0"/>
      </c>
      <c r="Y58" s="344"/>
      <c r="Z58" s="352"/>
      <c r="AA58" s="352"/>
      <c r="AB58" s="355"/>
      <c r="AC58" s="348"/>
      <c r="AD58" s="346"/>
      <c r="AE58" s="359"/>
      <c r="AF58" s="345"/>
      <c r="AG58" s="346"/>
      <c r="AH58" s="347"/>
      <c r="AI58" s="348"/>
      <c r="AJ58" s="346"/>
      <c r="AK58" s="346"/>
      <c r="AL58" s="349"/>
      <c r="AM58" s="345"/>
      <c r="AN58" s="346"/>
      <c r="AO58" s="346"/>
      <c r="AP58" s="349"/>
      <c r="AQ58" s="346"/>
      <c r="AR58" s="346"/>
      <c r="AS58" s="346"/>
      <c r="AT58" s="350"/>
      <c r="AU58" s="351"/>
      <c r="AV58" s="352"/>
      <c r="AW58" s="352"/>
      <c r="AX58" s="352"/>
      <c r="AY58" s="353"/>
      <c r="AZ58" s="354"/>
      <c r="BA58" s="352"/>
      <c r="BB58" s="352"/>
      <c r="BC58" s="352"/>
      <c r="BD58" s="355"/>
      <c r="BE58" s="342">
        <f t="shared" si="1"/>
      </c>
      <c r="BF58" s="327"/>
      <c r="BG58" s="343"/>
    </row>
    <row r="59" spans="1:59" ht="18.75" customHeight="1">
      <c r="A59" s="114">
        <v>53</v>
      </c>
      <c r="B59" s="380"/>
      <c r="C59" s="380"/>
      <c r="D59" s="377"/>
      <c r="E59" s="380"/>
      <c r="F59" s="377"/>
      <c r="G59" s="377"/>
      <c r="H59" s="377"/>
      <c r="I59" s="377"/>
      <c r="J59" s="378"/>
      <c r="K59" s="378"/>
      <c r="L59" s="379"/>
      <c r="M59" s="365">
        <f t="shared" si="5"/>
      </c>
      <c r="N59" s="365"/>
      <c r="O59" s="366"/>
      <c r="P59" s="342">
        <f t="shared" si="3"/>
      </c>
      <c r="Q59" s="343"/>
      <c r="R59" s="362"/>
      <c r="S59" s="363"/>
      <c r="T59" s="364"/>
      <c r="U59" s="367">
        <f t="shared" si="4"/>
      </c>
      <c r="V59" s="327"/>
      <c r="W59" s="343"/>
      <c r="X59" s="310">
        <f t="shared" si="0"/>
      </c>
      <c r="Y59" s="344"/>
      <c r="Z59" s="373"/>
      <c r="AA59" s="373"/>
      <c r="AB59" s="374"/>
      <c r="AC59" s="375"/>
      <c r="AD59" s="371"/>
      <c r="AE59" s="376"/>
      <c r="AF59" s="370"/>
      <c r="AG59" s="371"/>
      <c r="AH59" s="372"/>
      <c r="AI59" s="348"/>
      <c r="AJ59" s="346"/>
      <c r="AK59" s="346"/>
      <c r="AL59" s="349"/>
      <c r="AM59" s="345"/>
      <c r="AN59" s="346"/>
      <c r="AO59" s="346"/>
      <c r="AP59" s="349"/>
      <c r="AQ59" s="346"/>
      <c r="AR59" s="346"/>
      <c r="AS59" s="346"/>
      <c r="AT59" s="350"/>
      <c r="AU59" s="351"/>
      <c r="AV59" s="352"/>
      <c r="AW59" s="352"/>
      <c r="AX59" s="352"/>
      <c r="AY59" s="353"/>
      <c r="AZ59" s="354"/>
      <c r="BA59" s="352"/>
      <c r="BB59" s="352"/>
      <c r="BC59" s="352"/>
      <c r="BD59" s="355"/>
      <c r="BE59" s="342">
        <f t="shared" si="1"/>
      </c>
      <c r="BF59" s="327"/>
      <c r="BG59" s="343"/>
    </row>
    <row r="60" spans="1:59" ht="18.75" customHeight="1">
      <c r="A60" s="114">
        <v>54</v>
      </c>
      <c r="B60" s="357"/>
      <c r="C60" s="357"/>
      <c r="D60" s="358"/>
      <c r="E60" s="357"/>
      <c r="F60" s="358"/>
      <c r="G60" s="358"/>
      <c r="H60" s="358"/>
      <c r="I60" s="358"/>
      <c r="J60" s="360"/>
      <c r="K60" s="360"/>
      <c r="L60" s="361"/>
      <c r="M60" s="365">
        <f t="shared" si="5"/>
      </c>
      <c r="N60" s="365"/>
      <c r="O60" s="366"/>
      <c r="P60" s="342">
        <f t="shared" si="3"/>
      </c>
      <c r="Q60" s="343"/>
      <c r="R60" s="362"/>
      <c r="S60" s="363"/>
      <c r="T60" s="364"/>
      <c r="U60" s="367">
        <f t="shared" si="4"/>
      </c>
      <c r="V60" s="327"/>
      <c r="W60" s="343"/>
      <c r="X60" s="310">
        <f t="shared" si="0"/>
      </c>
      <c r="Y60" s="344"/>
      <c r="Z60" s="352"/>
      <c r="AA60" s="352"/>
      <c r="AB60" s="355"/>
      <c r="AC60" s="348"/>
      <c r="AD60" s="346"/>
      <c r="AE60" s="359"/>
      <c r="AF60" s="345"/>
      <c r="AG60" s="346"/>
      <c r="AH60" s="347"/>
      <c r="AI60" s="348"/>
      <c r="AJ60" s="346"/>
      <c r="AK60" s="346"/>
      <c r="AL60" s="349"/>
      <c r="AM60" s="345"/>
      <c r="AN60" s="346"/>
      <c r="AO60" s="346"/>
      <c r="AP60" s="349"/>
      <c r="AQ60" s="346"/>
      <c r="AR60" s="346"/>
      <c r="AS60" s="346"/>
      <c r="AT60" s="350"/>
      <c r="AU60" s="351"/>
      <c r="AV60" s="352"/>
      <c r="AW60" s="352"/>
      <c r="AX60" s="352"/>
      <c r="AY60" s="353"/>
      <c r="AZ60" s="354"/>
      <c r="BA60" s="352"/>
      <c r="BB60" s="352"/>
      <c r="BC60" s="352"/>
      <c r="BD60" s="355"/>
      <c r="BE60" s="342">
        <f t="shared" si="1"/>
      </c>
      <c r="BF60" s="327"/>
      <c r="BG60" s="343"/>
    </row>
    <row r="61" spans="1:59" ht="18.75" customHeight="1">
      <c r="A61" s="114">
        <v>55</v>
      </c>
      <c r="B61" s="357"/>
      <c r="C61" s="357"/>
      <c r="D61" s="358"/>
      <c r="E61" s="357"/>
      <c r="F61" s="358"/>
      <c r="G61" s="358"/>
      <c r="H61" s="358"/>
      <c r="I61" s="358"/>
      <c r="J61" s="360"/>
      <c r="K61" s="360"/>
      <c r="L61" s="361"/>
      <c r="M61" s="365">
        <f t="shared" si="5"/>
      </c>
      <c r="N61" s="365"/>
      <c r="O61" s="366"/>
      <c r="P61" s="342">
        <f t="shared" si="3"/>
      </c>
      <c r="Q61" s="343"/>
      <c r="R61" s="362"/>
      <c r="S61" s="363"/>
      <c r="T61" s="364"/>
      <c r="U61" s="367">
        <f t="shared" si="4"/>
      </c>
      <c r="V61" s="327"/>
      <c r="W61" s="343"/>
      <c r="X61" s="310">
        <f t="shared" si="0"/>
      </c>
      <c r="Y61" s="344"/>
      <c r="Z61" s="352"/>
      <c r="AA61" s="352"/>
      <c r="AB61" s="355"/>
      <c r="AC61" s="348"/>
      <c r="AD61" s="346"/>
      <c r="AE61" s="359"/>
      <c r="AF61" s="345"/>
      <c r="AG61" s="346"/>
      <c r="AH61" s="347"/>
      <c r="AI61" s="348"/>
      <c r="AJ61" s="346"/>
      <c r="AK61" s="346"/>
      <c r="AL61" s="349"/>
      <c r="AM61" s="345"/>
      <c r="AN61" s="346"/>
      <c r="AO61" s="346"/>
      <c r="AP61" s="349"/>
      <c r="AQ61" s="346"/>
      <c r="AR61" s="346"/>
      <c r="AS61" s="346"/>
      <c r="AT61" s="350"/>
      <c r="AU61" s="351"/>
      <c r="AV61" s="352"/>
      <c r="AW61" s="352"/>
      <c r="AX61" s="352"/>
      <c r="AY61" s="353"/>
      <c r="AZ61" s="354"/>
      <c r="BA61" s="352"/>
      <c r="BB61" s="352"/>
      <c r="BC61" s="352"/>
      <c r="BD61" s="355"/>
      <c r="BE61" s="342">
        <f t="shared" si="1"/>
      </c>
      <c r="BF61" s="327"/>
      <c r="BG61" s="343"/>
    </row>
    <row r="62" spans="1:59" ht="18.75" customHeight="1">
      <c r="A62" s="114">
        <v>56</v>
      </c>
      <c r="B62" s="357"/>
      <c r="C62" s="357"/>
      <c r="D62" s="358"/>
      <c r="E62" s="357"/>
      <c r="F62" s="358"/>
      <c r="G62" s="358"/>
      <c r="H62" s="358"/>
      <c r="I62" s="358"/>
      <c r="J62" s="360"/>
      <c r="K62" s="360"/>
      <c r="L62" s="361"/>
      <c r="M62" s="365">
        <f t="shared" si="5"/>
      </c>
      <c r="N62" s="365"/>
      <c r="O62" s="366"/>
      <c r="P62" s="342">
        <f t="shared" si="3"/>
      </c>
      <c r="Q62" s="343"/>
      <c r="R62" s="362"/>
      <c r="S62" s="363"/>
      <c r="T62" s="364"/>
      <c r="U62" s="367">
        <f t="shared" si="4"/>
      </c>
      <c r="V62" s="327"/>
      <c r="W62" s="343"/>
      <c r="X62" s="310">
        <f t="shared" si="0"/>
      </c>
      <c r="Y62" s="344"/>
      <c r="Z62" s="352"/>
      <c r="AA62" s="352"/>
      <c r="AB62" s="355"/>
      <c r="AC62" s="348"/>
      <c r="AD62" s="346"/>
      <c r="AE62" s="359"/>
      <c r="AF62" s="345"/>
      <c r="AG62" s="346"/>
      <c r="AH62" s="347"/>
      <c r="AI62" s="348"/>
      <c r="AJ62" s="346"/>
      <c r="AK62" s="346"/>
      <c r="AL62" s="349"/>
      <c r="AM62" s="345"/>
      <c r="AN62" s="346"/>
      <c r="AO62" s="346"/>
      <c r="AP62" s="349"/>
      <c r="AQ62" s="346"/>
      <c r="AR62" s="346"/>
      <c r="AS62" s="346"/>
      <c r="AT62" s="350"/>
      <c r="AU62" s="351"/>
      <c r="AV62" s="352"/>
      <c r="AW62" s="352"/>
      <c r="AX62" s="352"/>
      <c r="AY62" s="353"/>
      <c r="AZ62" s="354"/>
      <c r="BA62" s="352"/>
      <c r="BB62" s="352"/>
      <c r="BC62" s="352"/>
      <c r="BD62" s="355"/>
      <c r="BE62" s="342">
        <f t="shared" si="1"/>
      </c>
      <c r="BF62" s="327"/>
      <c r="BG62" s="343"/>
    </row>
    <row r="63" spans="1:59" ht="18.75" customHeight="1">
      <c r="A63" s="114">
        <v>57</v>
      </c>
      <c r="B63" s="357"/>
      <c r="C63" s="357"/>
      <c r="D63" s="358"/>
      <c r="E63" s="357"/>
      <c r="F63" s="358"/>
      <c r="G63" s="358"/>
      <c r="H63" s="358"/>
      <c r="I63" s="358"/>
      <c r="J63" s="360"/>
      <c r="K63" s="360"/>
      <c r="L63" s="361"/>
      <c r="M63" s="365">
        <f t="shared" si="5"/>
      </c>
      <c r="N63" s="365"/>
      <c r="O63" s="366"/>
      <c r="P63" s="342">
        <f t="shared" si="3"/>
      </c>
      <c r="Q63" s="343"/>
      <c r="R63" s="362"/>
      <c r="S63" s="363"/>
      <c r="T63" s="364"/>
      <c r="U63" s="367">
        <f t="shared" si="4"/>
      </c>
      <c r="V63" s="327"/>
      <c r="W63" s="343"/>
      <c r="X63" s="310">
        <f t="shared" si="0"/>
      </c>
      <c r="Y63" s="344"/>
      <c r="Z63" s="352"/>
      <c r="AA63" s="352"/>
      <c r="AB63" s="355"/>
      <c r="AC63" s="348"/>
      <c r="AD63" s="346"/>
      <c r="AE63" s="359"/>
      <c r="AF63" s="345"/>
      <c r="AG63" s="346"/>
      <c r="AH63" s="347"/>
      <c r="AI63" s="348"/>
      <c r="AJ63" s="346"/>
      <c r="AK63" s="346"/>
      <c r="AL63" s="349"/>
      <c r="AM63" s="345"/>
      <c r="AN63" s="346"/>
      <c r="AO63" s="346"/>
      <c r="AP63" s="349"/>
      <c r="AQ63" s="346"/>
      <c r="AR63" s="346"/>
      <c r="AS63" s="346"/>
      <c r="AT63" s="350"/>
      <c r="AU63" s="351"/>
      <c r="AV63" s="352"/>
      <c r="AW63" s="352"/>
      <c r="AX63" s="352"/>
      <c r="AY63" s="353"/>
      <c r="AZ63" s="354"/>
      <c r="BA63" s="352"/>
      <c r="BB63" s="352"/>
      <c r="BC63" s="352"/>
      <c r="BD63" s="355"/>
      <c r="BE63" s="342">
        <f t="shared" si="1"/>
      </c>
      <c r="BF63" s="327"/>
      <c r="BG63" s="343"/>
    </row>
    <row r="64" spans="1:59" ht="18.75" customHeight="1">
      <c r="A64" s="114">
        <v>58</v>
      </c>
      <c r="B64" s="357"/>
      <c r="C64" s="357"/>
      <c r="D64" s="358"/>
      <c r="E64" s="357"/>
      <c r="F64" s="358"/>
      <c r="G64" s="358"/>
      <c r="H64" s="358"/>
      <c r="I64" s="358"/>
      <c r="J64" s="360"/>
      <c r="K64" s="360"/>
      <c r="L64" s="361"/>
      <c r="M64" s="365">
        <f t="shared" si="5"/>
      </c>
      <c r="N64" s="365"/>
      <c r="O64" s="366"/>
      <c r="P64" s="342">
        <f t="shared" si="3"/>
      </c>
      <c r="Q64" s="343"/>
      <c r="R64" s="362"/>
      <c r="S64" s="363"/>
      <c r="T64" s="364"/>
      <c r="U64" s="367">
        <f t="shared" si="4"/>
      </c>
      <c r="V64" s="327"/>
      <c r="W64" s="343"/>
      <c r="X64" s="310">
        <f t="shared" si="0"/>
      </c>
      <c r="Y64" s="344"/>
      <c r="Z64" s="352"/>
      <c r="AA64" s="352"/>
      <c r="AB64" s="355"/>
      <c r="AC64" s="348"/>
      <c r="AD64" s="346"/>
      <c r="AE64" s="359"/>
      <c r="AF64" s="345"/>
      <c r="AG64" s="346"/>
      <c r="AH64" s="347"/>
      <c r="AI64" s="348"/>
      <c r="AJ64" s="346"/>
      <c r="AK64" s="346"/>
      <c r="AL64" s="349"/>
      <c r="AM64" s="345"/>
      <c r="AN64" s="346"/>
      <c r="AO64" s="346"/>
      <c r="AP64" s="349"/>
      <c r="AQ64" s="346"/>
      <c r="AR64" s="346"/>
      <c r="AS64" s="346"/>
      <c r="AT64" s="350"/>
      <c r="AU64" s="351"/>
      <c r="AV64" s="352"/>
      <c r="AW64" s="352"/>
      <c r="AX64" s="352"/>
      <c r="AY64" s="353"/>
      <c r="AZ64" s="354"/>
      <c r="BA64" s="352"/>
      <c r="BB64" s="352"/>
      <c r="BC64" s="352"/>
      <c r="BD64" s="355"/>
      <c r="BE64" s="342">
        <f t="shared" si="1"/>
      </c>
      <c r="BF64" s="327"/>
      <c r="BG64" s="343"/>
    </row>
    <row r="65" spans="1:59" ht="18.75" customHeight="1">
      <c r="A65" s="114">
        <v>59</v>
      </c>
      <c r="B65" s="357"/>
      <c r="C65" s="357"/>
      <c r="D65" s="358"/>
      <c r="E65" s="357"/>
      <c r="F65" s="358"/>
      <c r="G65" s="358"/>
      <c r="H65" s="358"/>
      <c r="I65" s="358"/>
      <c r="J65" s="360"/>
      <c r="K65" s="360"/>
      <c r="L65" s="361"/>
      <c r="M65" s="365">
        <f t="shared" si="5"/>
      </c>
      <c r="N65" s="365"/>
      <c r="O65" s="366"/>
      <c r="P65" s="342">
        <f t="shared" si="3"/>
      </c>
      <c r="Q65" s="343"/>
      <c r="R65" s="362"/>
      <c r="S65" s="363"/>
      <c r="T65" s="364"/>
      <c r="U65" s="367">
        <f t="shared" si="4"/>
      </c>
      <c r="V65" s="327"/>
      <c r="W65" s="343"/>
      <c r="X65" s="310">
        <f t="shared" si="0"/>
      </c>
      <c r="Y65" s="344"/>
      <c r="Z65" s="352"/>
      <c r="AA65" s="352"/>
      <c r="AB65" s="355"/>
      <c r="AC65" s="348"/>
      <c r="AD65" s="346"/>
      <c r="AE65" s="359"/>
      <c r="AF65" s="345"/>
      <c r="AG65" s="346"/>
      <c r="AH65" s="347"/>
      <c r="AI65" s="348"/>
      <c r="AJ65" s="346"/>
      <c r="AK65" s="346"/>
      <c r="AL65" s="349"/>
      <c r="AM65" s="345"/>
      <c r="AN65" s="346"/>
      <c r="AO65" s="346"/>
      <c r="AP65" s="349"/>
      <c r="AQ65" s="346"/>
      <c r="AR65" s="346"/>
      <c r="AS65" s="346"/>
      <c r="AT65" s="350"/>
      <c r="AU65" s="351"/>
      <c r="AV65" s="352"/>
      <c r="AW65" s="352"/>
      <c r="AX65" s="352"/>
      <c r="AY65" s="353"/>
      <c r="AZ65" s="354"/>
      <c r="BA65" s="352"/>
      <c r="BB65" s="352"/>
      <c r="BC65" s="352"/>
      <c r="BD65" s="355"/>
      <c r="BE65" s="342">
        <f t="shared" si="1"/>
      </c>
      <c r="BF65" s="327"/>
      <c r="BG65" s="343"/>
    </row>
    <row r="66" spans="1:59" ht="18.75" customHeight="1">
      <c r="A66" s="114">
        <v>60</v>
      </c>
      <c r="B66" s="357"/>
      <c r="C66" s="357"/>
      <c r="D66" s="358"/>
      <c r="E66" s="357"/>
      <c r="F66" s="358"/>
      <c r="G66" s="358"/>
      <c r="H66" s="358"/>
      <c r="I66" s="358"/>
      <c r="J66" s="360"/>
      <c r="K66" s="360"/>
      <c r="L66" s="361"/>
      <c r="M66" s="365">
        <f t="shared" si="5"/>
      </c>
      <c r="N66" s="365"/>
      <c r="O66" s="366"/>
      <c r="P66" s="342">
        <f t="shared" si="3"/>
      </c>
      <c r="Q66" s="343"/>
      <c r="R66" s="362"/>
      <c r="S66" s="363"/>
      <c r="T66" s="364"/>
      <c r="U66" s="367">
        <f t="shared" si="4"/>
      </c>
      <c r="V66" s="327"/>
      <c r="W66" s="343"/>
      <c r="X66" s="310">
        <f t="shared" si="0"/>
      </c>
      <c r="Y66" s="344"/>
      <c r="Z66" s="352"/>
      <c r="AA66" s="352"/>
      <c r="AB66" s="355"/>
      <c r="AC66" s="348"/>
      <c r="AD66" s="346"/>
      <c r="AE66" s="359"/>
      <c r="AF66" s="345"/>
      <c r="AG66" s="346"/>
      <c r="AH66" s="347"/>
      <c r="AI66" s="348"/>
      <c r="AJ66" s="346"/>
      <c r="AK66" s="346"/>
      <c r="AL66" s="349"/>
      <c r="AM66" s="345"/>
      <c r="AN66" s="346"/>
      <c r="AO66" s="346"/>
      <c r="AP66" s="349"/>
      <c r="AQ66" s="346"/>
      <c r="AR66" s="346"/>
      <c r="AS66" s="346"/>
      <c r="AT66" s="350"/>
      <c r="AU66" s="351"/>
      <c r="AV66" s="352"/>
      <c r="AW66" s="352"/>
      <c r="AX66" s="352"/>
      <c r="AY66" s="353"/>
      <c r="AZ66" s="354"/>
      <c r="BA66" s="352"/>
      <c r="BB66" s="352"/>
      <c r="BC66" s="352"/>
      <c r="BD66" s="355"/>
      <c r="BE66" s="342">
        <f t="shared" si="1"/>
      </c>
      <c r="BF66" s="327"/>
      <c r="BG66" s="343"/>
    </row>
    <row r="67" spans="1:59" ht="18.75" customHeight="1">
      <c r="A67" s="114">
        <v>61</v>
      </c>
      <c r="B67" s="357"/>
      <c r="C67" s="357"/>
      <c r="D67" s="358"/>
      <c r="E67" s="357"/>
      <c r="F67" s="358"/>
      <c r="G67" s="358"/>
      <c r="H67" s="358"/>
      <c r="I67" s="358"/>
      <c r="J67" s="360"/>
      <c r="K67" s="360"/>
      <c r="L67" s="361"/>
      <c r="M67" s="365">
        <f t="shared" si="5"/>
      </c>
      <c r="N67" s="365"/>
      <c r="O67" s="366"/>
      <c r="P67" s="342">
        <f t="shared" si="3"/>
      </c>
      <c r="Q67" s="343"/>
      <c r="R67" s="362"/>
      <c r="S67" s="363"/>
      <c r="T67" s="364"/>
      <c r="U67" s="367">
        <f t="shared" si="4"/>
      </c>
      <c r="V67" s="327"/>
      <c r="W67" s="343"/>
      <c r="X67" s="310">
        <f t="shared" si="0"/>
      </c>
      <c r="Y67" s="344"/>
      <c r="Z67" s="352"/>
      <c r="AA67" s="352"/>
      <c r="AB67" s="355"/>
      <c r="AC67" s="348"/>
      <c r="AD67" s="346"/>
      <c r="AE67" s="359"/>
      <c r="AF67" s="345"/>
      <c r="AG67" s="346"/>
      <c r="AH67" s="347"/>
      <c r="AI67" s="348"/>
      <c r="AJ67" s="346"/>
      <c r="AK67" s="346"/>
      <c r="AL67" s="349"/>
      <c r="AM67" s="345"/>
      <c r="AN67" s="346"/>
      <c r="AO67" s="346"/>
      <c r="AP67" s="349"/>
      <c r="AQ67" s="346"/>
      <c r="AR67" s="346"/>
      <c r="AS67" s="346"/>
      <c r="AT67" s="350"/>
      <c r="AU67" s="351"/>
      <c r="AV67" s="352"/>
      <c r="AW67" s="352"/>
      <c r="AX67" s="352"/>
      <c r="AY67" s="353"/>
      <c r="AZ67" s="354"/>
      <c r="BA67" s="352"/>
      <c r="BB67" s="352"/>
      <c r="BC67" s="352"/>
      <c r="BD67" s="355"/>
      <c r="BE67" s="342">
        <f t="shared" si="1"/>
      </c>
      <c r="BF67" s="327"/>
      <c r="BG67" s="343"/>
    </row>
    <row r="68" spans="1:59" ht="18.75" customHeight="1">
      <c r="A68" s="114">
        <v>62</v>
      </c>
      <c r="B68" s="357"/>
      <c r="C68" s="357"/>
      <c r="D68" s="358"/>
      <c r="E68" s="357"/>
      <c r="F68" s="358"/>
      <c r="G68" s="358"/>
      <c r="H68" s="358"/>
      <c r="I68" s="358"/>
      <c r="J68" s="360"/>
      <c r="K68" s="360"/>
      <c r="L68" s="361"/>
      <c r="M68" s="365">
        <f t="shared" si="5"/>
      </c>
      <c r="N68" s="365"/>
      <c r="O68" s="366"/>
      <c r="P68" s="342">
        <f t="shared" si="3"/>
      </c>
      <c r="Q68" s="343"/>
      <c r="R68" s="362"/>
      <c r="S68" s="363"/>
      <c r="T68" s="364"/>
      <c r="U68" s="367">
        <f t="shared" si="4"/>
      </c>
      <c r="V68" s="327"/>
      <c r="W68" s="343"/>
      <c r="X68" s="310">
        <f t="shared" si="0"/>
      </c>
      <c r="Y68" s="344"/>
      <c r="Z68" s="352"/>
      <c r="AA68" s="352"/>
      <c r="AB68" s="355"/>
      <c r="AC68" s="348"/>
      <c r="AD68" s="346"/>
      <c r="AE68" s="359"/>
      <c r="AF68" s="345"/>
      <c r="AG68" s="346"/>
      <c r="AH68" s="347"/>
      <c r="AI68" s="348"/>
      <c r="AJ68" s="346"/>
      <c r="AK68" s="346"/>
      <c r="AL68" s="349"/>
      <c r="AM68" s="345"/>
      <c r="AN68" s="346"/>
      <c r="AO68" s="346"/>
      <c r="AP68" s="349"/>
      <c r="AQ68" s="346"/>
      <c r="AR68" s="346"/>
      <c r="AS68" s="346"/>
      <c r="AT68" s="350"/>
      <c r="AU68" s="351"/>
      <c r="AV68" s="352"/>
      <c r="AW68" s="352"/>
      <c r="AX68" s="352"/>
      <c r="AY68" s="353"/>
      <c r="AZ68" s="354"/>
      <c r="BA68" s="352"/>
      <c r="BB68" s="352"/>
      <c r="BC68" s="352"/>
      <c r="BD68" s="355"/>
      <c r="BE68" s="342">
        <f t="shared" si="1"/>
      </c>
      <c r="BF68" s="327"/>
      <c r="BG68" s="343"/>
    </row>
    <row r="69" spans="1:59" ht="18.75" customHeight="1">
      <c r="A69" s="114">
        <v>63</v>
      </c>
      <c r="B69" s="357"/>
      <c r="C69" s="357"/>
      <c r="D69" s="358"/>
      <c r="E69" s="357"/>
      <c r="F69" s="358"/>
      <c r="G69" s="358"/>
      <c r="H69" s="358"/>
      <c r="I69" s="358"/>
      <c r="J69" s="360"/>
      <c r="K69" s="360"/>
      <c r="L69" s="361"/>
      <c r="M69" s="365">
        <f t="shared" si="5"/>
      </c>
      <c r="N69" s="365"/>
      <c r="O69" s="366"/>
      <c r="P69" s="342">
        <f t="shared" si="3"/>
      </c>
      <c r="Q69" s="343"/>
      <c r="R69" s="362"/>
      <c r="S69" s="363"/>
      <c r="T69" s="364"/>
      <c r="U69" s="367">
        <f t="shared" si="4"/>
      </c>
      <c r="V69" s="327"/>
      <c r="W69" s="343"/>
      <c r="X69" s="310">
        <f t="shared" si="0"/>
      </c>
      <c r="Y69" s="344"/>
      <c r="Z69" s="352"/>
      <c r="AA69" s="352"/>
      <c r="AB69" s="355"/>
      <c r="AC69" s="348"/>
      <c r="AD69" s="346"/>
      <c r="AE69" s="359"/>
      <c r="AF69" s="345"/>
      <c r="AG69" s="346"/>
      <c r="AH69" s="347"/>
      <c r="AI69" s="348"/>
      <c r="AJ69" s="346"/>
      <c r="AK69" s="346"/>
      <c r="AL69" s="349"/>
      <c r="AM69" s="345"/>
      <c r="AN69" s="346"/>
      <c r="AO69" s="346"/>
      <c r="AP69" s="349"/>
      <c r="AQ69" s="346"/>
      <c r="AR69" s="346"/>
      <c r="AS69" s="346"/>
      <c r="AT69" s="350"/>
      <c r="AU69" s="351"/>
      <c r="AV69" s="352"/>
      <c r="AW69" s="352"/>
      <c r="AX69" s="352"/>
      <c r="AY69" s="353"/>
      <c r="AZ69" s="354"/>
      <c r="BA69" s="352"/>
      <c r="BB69" s="352"/>
      <c r="BC69" s="352"/>
      <c r="BD69" s="355"/>
      <c r="BE69" s="342">
        <f t="shared" si="1"/>
      </c>
      <c r="BF69" s="327"/>
      <c r="BG69" s="343"/>
    </row>
    <row r="70" spans="1:59" ht="18.75" customHeight="1">
      <c r="A70" s="114">
        <v>64</v>
      </c>
      <c r="B70" s="357"/>
      <c r="C70" s="357"/>
      <c r="D70" s="358"/>
      <c r="E70" s="357"/>
      <c r="F70" s="358"/>
      <c r="G70" s="358"/>
      <c r="H70" s="358"/>
      <c r="I70" s="358"/>
      <c r="J70" s="360"/>
      <c r="K70" s="360"/>
      <c r="L70" s="361"/>
      <c r="M70" s="365">
        <f t="shared" si="5"/>
      </c>
      <c r="N70" s="365"/>
      <c r="O70" s="366"/>
      <c r="P70" s="342">
        <f t="shared" si="3"/>
      </c>
      <c r="Q70" s="343"/>
      <c r="R70" s="362"/>
      <c r="S70" s="363"/>
      <c r="T70" s="364"/>
      <c r="U70" s="367">
        <f t="shared" si="4"/>
      </c>
      <c r="V70" s="327"/>
      <c r="W70" s="343"/>
      <c r="X70" s="310">
        <f t="shared" si="0"/>
      </c>
      <c r="Y70" s="344"/>
      <c r="Z70" s="352"/>
      <c r="AA70" s="352"/>
      <c r="AB70" s="355"/>
      <c r="AC70" s="348"/>
      <c r="AD70" s="346"/>
      <c r="AE70" s="359"/>
      <c r="AF70" s="345"/>
      <c r="AG70" s="346"/>
      <c r="AH70" s="347"/>
      <c r="AI70" s="348"/>
      <c r="AJ70" s="346"/>
      <c r="AK70" s="346"/>
      <c r="AL70" s="349"/>
      <c r="AM70" s="345"/>
      <c r="AN70" s="346"/>
      <c r="AO70" s="346"/>
      <c r="AP70" s="349"/>
      <c r="AQ70" s="346"/>
      <c r="AR70" s="346"/>
      <c r="AS70" s="346"/>
      <c r="AT70" s="350"/>
      <c r="AU70" s="351"/>
      <c r="AV70" s="352"/>
      <c r="AW70" s="352"/>
      <c r="AX70" s="352"/>
      <c r="AY70" s="353"/>
      <c r="AZ70" s="354"/>
      <c r="BA70" s="352"/>
      <c r="BB70" s="352"/>
      <c r="BC70" s="352"/>
      <c r="BD70" s="355"/>
      <c r="BE70" s="342">
        <f t="shared" si="1"/>
      </c>
      <c r="BF70" s="327"/>
      <c r="BG70" s="343"/>
    </row>
    <row r="71" spans="1:59" ht="18.75" customHeight="1">
      <c r="A71" s="114">
        <v>65</v>
      </c>
      <c r="B71" s="357"/>
      <c r="C71" s="357"/>
      <c r="D71" s="358"/>
      <c r="E71" s="357"/>
      <c r="F71" s="358"/>
      <c r="G71" s="358"/>
      <c r="H71" s="358"/>
      <c r="I71" s="358"/>
      <c r="J71" s="360"/>
      <c r="K71" s="360"/>
      <c r="L71" s="361"/>
      <c r="M71" s="365">
        <f t="shared" si="5"/>
      </c>
      <c r="N71" s="365"/>
      <c r="O71" s="366"/>
      <c r="P71" s="342">
        <f t="shared" si="3"/>
      </c>
      <c r="Q71" s="343"/>
      <c r="R71" s="362"/>
      <c r="S71" s="363"/>
      <c r="T71" s="364"/>
      <c r="U71" s="367">
        <f t="shared" si="4"/>
      </c>
      <c r="V71" s="327"/>
      <c r="W71" s="343"/>
      <c r="X71" s="310">
        <f t="shared" si="0"/>
      </c>
      <c r="Y71" s="344"/>
      <c r="Z71" s="352"/>
      <c r="AA71" s="352"/>
      <c r="AB71" s="355"/>
      <c r="AC71" s="348"/>
      <c r="AD71" s="346"/>
      <c r="AE71" s="359"/>
      <c r="AF71" s="345"/>
      <c r="AG71" s="346"/>
      <c r="AH71" s="347"/>
      <c r="AI71" s="348"/>
      <c r="AJ71" s="346"/>
      <c r="AK71" s="346"/>
      <c r="AL71" s="349"/>
      <c r="AM71" s="345"/>
      <c r="AN71" s="346"/>
      <c r="AO71" s="346"/>
      <c r="AP71" s="349"/>
      <c r="AQ71" s="346"/>
      <c r="AR71" s="346"/>
      <c r="AS71" s="346"/>
      <c r="AT71" s="350"/>
      <c r="AU71" s="351"/>
      <c r="AV71" s="352"/>
      <c r="AW71" s="352"/>
      <c r="AX71" s="352"/>
      <c r="AY71" s="353"/>
      <c r="AZ71" s="354"/>
      <c r="BA71" s="352"/>
      <c r="BB71" s="352"/>
      <c r="BC71" s="352"/>
      <c r="BD71" s="355"/>
      <c r="BE71" s="342">
        <f t="shared" si="1"/>
      </c>
      <c r="BF71" s="327"/>
      <c r="BG71" s="343"/>
    </row>
    <row r="72" spans="1:59" ht="18.75" customHeight="1">
      <c r="A72" s="114">
        <v>66</v>
      </c>
      <c r="B72" s="357"/>
      <c r="C72" s="357"/>
      <c r="D72" s="358"/>
      <c r="E72" s="357"/>
      <c r="F72" s="358"/>
      <c r="G72" s="358"/>
      <c r="H72" s="358"/>
      <c r="I72" s="358"/>
      <c r="J72" s="360"/>
      <c r="K72" s="360"/>
      <c r="L72" s="361"/>
      <c r="M72" s="365">
        <f t="shared" si="5"/>
      </c>
      <c r="N72" s="365"/>
      <c r="O72" s="366"/>
      <c r="P72" s="342">
        <f t="shared" si="3"/>
      </c>
      <c r="Q72" s="343"/>
      <c r="R72" s="362"/>
      <c r="S72" s="363"/>
      <c r="T72" s="364"/>
      <c r="U72" s="367">
        <f t="shared" si="4"/>
      </c>
      <c r="V72" s="327"/>
      <c r="W72" s="343"/>
      <c r="X72" s="310">
        <f aca="true" t="shared" si="6" ref="X72:X135">IF(OR(U72="　",R72=""),"",IF(R72&lt;=U72=TRUE,"適合","不適合"))</f>
      </c>
      <c r="Y72" s="344"/>
      <c r="Z72" s="352"/>
      <c r="AA72" s="352"/>
      <c r="AB72" s="355"/>
      <c r="AC72" s="348"/>
      <c r="AD72" s="346"/>
      <c r="AE72" s="359"/>
      <c r="AF72" s="345"/>
      <c r="AG72" s="346"/>
      <c r="AH72" s="347"/>
      <c r="AI72" s="348"/>
      <c r="AJ72" s="346"/>
      <c r="AK72" s="346"/>
      <c r="AL72" s="349"/>
      <c r="AM72" s="345"/>
      <c r="AN72" s="346"/>
      <c r="AO72" s="346"/>
      <c r="AP72" s="349"/>
      <c r="AQ72" s="346"/>
      <c r="AR72" s="346"/>
      <c r="AS72" s="346"/>
      <c r="AT72" s="350"/>
      <c r="AU72" s="351"/>
      <c r="AV72" s="352"/>
      <c r="AW72" s="352"/>
      <c r="AX72" s="352"/>
      <c r="AY72" s="353"/>
      <c r="AZ72" s="354"/>
      <c r="BA72" s="352"/>
      <c r="BB72" s="352"/>
      <c r="BC72" s="352"/>
      <c r="BD72" s="355"/>
      <c r="BE72" s="342">
        <f aca="true" t="shared" si="7" ref="BE72:BE135">IF(OR(AU72="",AZ72=""),"",IF(AZ72&lt;AU72=TRUE,"適合","不適合"))</f>
      </c>
      <c r="BF72" s="327"/>
      <c r="BG72" s="343"/>
    </row>
    <row r="73" spans="1:59" ht="18.75" customHeight="1">
      <c r="A73" s="114">
        <v>67</v>
      </c>
      <c r="B73" s="357"/>
      <c r="C73" s="357"/>
      <c r="D73" s="358"/>
      <c r="E73" s="357"/>
      <c r="F73" s="358"/>
      <c r="G73" s="358"/>
      <c r="H73" s="358"/>
      <c r="I73" s="358"/>
      <c r="J73" s="360"/>
      <c r="K73" s="360"/>
      <c r="L73" s="361"/>
      <c r="M73" s="365">
        <f t="shared" si="5"/>
      </c>
      <c r="N73" s="365"/>
      <c r="O73" s="366"/>
      <c r="P73" s="342">
        <f aca="true" t="shared" si="8" ref="P73:P136">IF(OR(M73="",J73=""),"",IF(J73&lt;M73=TRUE,"適合","不適合"))</f>
      </c>
      <c r="Q73" s="343"/>
      <c r="R73" s="362"/>
      <c r="S73" s="363"/>
      <c r="T73" s="364"/>
      <c r="U73" s="367">
        <f aca="true" t="shared" si="9" ref="U73:U136">IF(R73="","",U72)</f>
      </c>
      <c r="V73" s="327"/>
      <c r="W73" s="343"/>
      <c r="X73" s="310">
        <f t="shared" si="6"/>
      </c>
      <c r="Y73" s="344"/>
      <c r="Z73" s="352"/>
      <c r="AA73" s="352"/>
      <c r="AB73" s="355"/>
      <c r="AC73" s="348"/>
      <c r="AD73" s="346"/>
      <c r="AE73" s="359"/>
      <c r="AF73" s="345"/>
      <c r="AG73" s="346"/>
      <c r="AH73" s="347"/>
      <c r="AI73" s="348"/>
      <c r="AJ73" s="346"/>
      <c r="AK73" s="346"/>
      <c r="AL73" s="349"/>
      <c r="AM73" s="345"/>
      <c r="AN73" s="346"/>
      <c r="AO73" s="346"/>
      <c r="AP73" s="349"/>
      <c r="AQ73" s="346"/>
      <c r="AR73" s="346"/>
      <c r="AS73" s="346"/>
      <c r="AT73" s="350"/>
      <c r="AU73" s="351"/>
      <c r="AV73" s="352"/>
      <c r="AW73" s="352"/>
      <c r="AX73" s="352"/>
      <c r="AY73" s="353"/>
      <c r="AZ73" s="354"/>
      <c r="BA73" s="352"/>
      <c r="BB73" s="352"/>
      <c r="BC73" s="352"/>
      <c r="BD73" s="355"/>
      <c r="BE73" s="342">
        <f t="shared" si="7"/>
      </c>
      <c r="BF73" s="327"/>
      <c r="BG73" s="343"/>
    </row>
    <row r="74" spans="1:59" ht="18.75" customHeight="1">
      <c r="A74" s="114">
        <v>68</v>
      </c>
      <c r="B74" s="357"/>
      <c r="C74" s="357"/>
      <c r="D74" s="358"/>
      <c r="E74" s="357"/>
      <c r="F74" s="358"/>
      <c r="G74" s="358"/>
      <c r="H74" s="358"/>
      <c r="I74" s="358"/>
      <c r="J74" s="360"/>
      <c r="K74" s="360"/>
      <c r="L74" s="361"/>
      <c r="M74" s="365">
        <f t="shared" si="5"/>
      </c>
      <c r="N74" s="365"/>
      <c r="O74" s="366"/>
      <c r="P74" s="342">
        <f t="shared" si="8"/>
      </c>
      <c r="Q74" s="343"/>
      <c r="R74" s="362"/>
      <c r="S74" s="363"/>
      <c r="T74" s="364"/>
      <c r="U74" s="367">
        <f t="shared" si="9"/>
      </c>
      <c r="V74" s="327"/>
      <c r="W74" s="343"/>
      <c r="X74" s="310">
        <f t="shared" si="6"/>
      </c>
      <c r="Y74" s="344"/>
      <c r="Z74" s="352"/>
      <c r="AA74" s="352"/>
      <c r="AB74" s="355"/>
      <c r="AC74" s="348"/>
      <c r="AD74" s="346"/>
      <c r="AE74" s="359"/>
      <c r="AF74" s="345"/>
      <c r="AG74" s="346"/>
      <c r="AH74" s="347"/>
      <c r="AI74" s="348"/>
      <c r="AJ74" s="346"/>
      <c r="AK74" s="346"/>
      <c r="AL74" s="349"/>
      <c r="AM74" s="345"/>
      <c r="AN74" s="346"/>
      <c r="AO74" s="346"/>
      <c r="AP74" s="349"/>
      <c r="AQ74" s="346"/>
      <c r="AR74" s="346"/>
      <c r="AS74" s="346"/>
      <c r="AT74" s="350"/>
      <c r="AU74" s="351"/>
      <c r="AV74" s="352"/>
      <c r="AW74" s="352"/>
      <c r="AX74" s="352"/>
      <c r="AY74" s="353"/>
      <c r="AZ74" s="354"/>
      <c r="BA74" s="352"/>
      <c r="BB74" s="352"/>
      <c r="BC74" s="352"/>
      <c r="BD74" s="355"/>
      <c r="BE74" s="342">
        <f t="shared" si="7"/>
      </c>
      <c r="BF74" s="327"/>
      <c r="BG74" s="343"/>
    </row>
    <row r="75" spans="1:59" ht="18.75" customHeight="1">
      <c r="A75" s="114">
        <v>69</v>
      </c>
      <c r="B75" s="357"/>
      <c r="C75" s="357"/>
      <c r="D75" s="358"/>
      <c r="E75" s="357"/>
      <c r="F75" s="358"/>
      <c r="G75" s="358"/>
      <c r="H75" s="358"/>
      <c r="I75" s="358"/>
      <c r="J75" s="360"/>
      <c r="K75" s="360"/>
      <c r="L75" s="361"/>
      <c r="M75" s="365">
        <f t="shared" si="5"/>
      </c>
      <c r="N75" s="365"/>
      <c r="O75" s="366"/>
      <c r="P75" s="342">
        <f t="shared" si="8"/>
      </c>
      <c r="Q75" s="343"/>
      <c r="R75" s="362"/>
      <c r="S75" s="363"/>
      <c r="T75" s="364"/>
      <c r="U75" s="367">
        <f t="shared" si="9"/>
      </c>
      <c r="V75" s="327"/>
      <c r="W75" s="343"/>
      <c r="X75" s="310">
        <f t="shared" si="6"/>
      </c>
      <c r="Y75" s="344"/>
      <c r="Z75" s="352"/>
      <c r="AA75" s="352"/>
      <c r="AB75" s="355"/>
      <c r="AC75" s="348"/>
      <c r="AD75" s="346"/>
      <c r="AE75" s="359"/>
      <c r="AF75" s="345"/>
      <c r="AG75" s="346"/>
      <c r="AH75" s="347"/>
      <c r="AI75" s="348"/>
      <c r="AJ75" s="346"/>
      <c r="AK75" s="346"/>
      <c r="AL75" s="349"/>
      <c r="AM75" s="345"/>
      <c r="AN75" s="346"/>
      <c r="AO75" s="346"/>
      <c r="AP75" s="349"/>
      <c r="AQ75" s="346"/>
      <c r="AR75" s="346"/>
      <c r="AS75" s="346"/>
      <c r="AT75" s="350"/>
      <c r="AU75" s="351"/>
      <c r="AV75" s="352"/>
      <c r="AW75" s="352"/>
      <c r="AX75" s="352"/>
      <c r="AY75" s="353"/>
      <c r="AZ75" s="354"/>
      <c r="BA75" s="352"/>
      <c r="BB75" s="352"/>
      <c r="BC75" s="352"/>
      <c r="BD75" s="355"/>
      <c r="BE75" s="342">
        <f t="shared" si="7"/>
      </c>
      <c r="BF75" s="327"/>
      <c r="BG75" s="343"/>
    </row>
    <row r="76" spans="1:59" ht="18.75" customHeight="1">
      <c r="A76" s="114">
        <v>70</v>
      </c>
      <c r="B76" s="357"/>
      <c r="C76" s="357"/>
      <c r="D76" s="358"/>
      <c r="E76" s="357"/>
      <c r="F76" s="358"/>
      <c r="G76" s="358"/>
      <c r="H76" s="358"/>
      <c r="I76" s="358"/>
      <c r="J76" s="360"/>
      <c r="K76" s="360"/>
      <c r="L76" s="361"/>
      <c r="M76" s="365">
        <f t="shared" si="5"/>
      </c>
      <c r="N76" s="365"/>
      <c r="O76" s="366"/>
      <c r="P76" s="342">
        <f t="shared" si="8"/>
      </c>
      <c r="Q76" s="343"/>
      <c r="R76" s="362"/>
      <c r="S76" s="363"/>
      <c r="T76" s="364"/>
      <c r="U76" s="367">
        <f t="shared" si="9"/>
      </c>
      <c r="V76" s="327"/>
      <c r="W76" s="343"/>
      <c r="X76" s="310">
        <f t="shared" si="6"/>
      </c>
      <c r="Y76" s="344"/>
      <c r="Z76" s="352"/>
      <c r="AA76" s="352"/>
      <c r="AB76" s="355"/>
      <c r="AC76" s="348"/>
      <c r="AD76" s="346"/>
      <c r="AE76" s="359"/>
      <c r="AF76" s="345"/>
      <c r="AG76" s="346"/>
      <c r="AH76" s="347"/>
      <c r="AI76" s="348"/>
      <c r="AJ76" s="346"/>
      <c r="AK76" s="346"/>
      <c r="AL76" s="349"/>
      <c r="AM76" s="345"/>
      <c r="AN76" s="346"/>
      <c r="AO76" s="346"/>
      <c r="AP76" s="349"/>
      <c r="AQ76" s="346"/>
      <c r="AR76" s="346"/>
      <c r="AS76" s="346"/>
      <c r="AT76" s="350"/>
      <c r="AU76" s="351"/>
      <c r="AV76" s="352"/>
      <c r="AW76" s="352"/>
      <c r="AX76" s="352"/>
      <c r="AY76" s="353"/>
      <c r="AZ76" s="354"/>
      <c r="BA76" s="352"/>
      <c r="BB76" s="352"/>
      <c r="BC76" s="352"/>
      <c r="BD76" s="355"/>
      <c r="BE76" s="342">
        <f t="shared" si="7"/>
      </c>
      <c r="BF76" s="327"/>
      <c r="BG76" s="343"/>
    </row>
    <row r="77" spans="1:59" ht="18.75" customHeight="1">
      <c r="A77" s="114">
        <v>71</v>
      </c>
      <c r="B77" s="357"/>
      <c r="C77" s="357"/>
      <c r="D77" s="358"/>
      <c r="E77" s="357"/>
      <c r="F77" s="358"/>
      <c r="G77" s="358"/>
      <c r="H77" s="358"/>
      <c r="I77" s="358"/>
      <c r="J77" s="360"/>
      <c r="K77" s="360"/>
      <c r="L77" s="361"/>
      <c r="M77" s="365">
        <f t="shared" si="5"/>
      </c>
      <c r="N77" s="365"/>
      <c r="O77" s="366"/>
      <c r="P77" s="342">
        <f t="shared" si="8"/>
      </c>
      <c r="Q77" s="343"/>
      <c r="R77" s="362"/>
      <c r="S77" s="363"/>
      <c r="T77" s="364"/>
      <c r="U77" s="367">
        <f t="shared" si="9"/>
      </c>
      <c r="V77" s="327"/>
      <c r="W77" s="343"/>
      <c r="X77" s="310">
        <f t="shared" si="6"/>
      </c>
      <c r="Y77" s="344"/>
      <c r="Z77" s="352"/>
      <c r="AA77" s="352"/>
      <c r="AB77" s="355"/>
      <c r="AC77" s="348"/>
      <c r="AD77" s="346"/>
      <c r="AE77" s="359"/>
      <c r="AF77" s="345"/>
      <c r="AG77" s="346"/>
      <c r="AH77" s="347"/>
      <c r="AI77" s="348"/>
      <c r="AJ77" s="346"/>
      <c r="AK77" s="346"/>
      <c r="AL77" s="349"/>
      <c r="AM77" s="345"/>
      <c r="AN77" s="346"/>
      <c r="AO77" s="346"/>
      <c r="AP77" s="349"/>
      <c r="AQ77" s="346"/>
      <c r="AR77" s="346"/>
      <c r="AS77" s="346"/>
      <c r="AT77" s="350"/>
      <c r="AU77" s="351"/>
      <c r="AV77" s="352"/>
      <c r="AW77" s="352"/>
      <c r="AX77" s="352"/>
      <c r="AY77" s="353"/>
      <c r="AZ77" s="354"/>
      <c r="BA77" s="352"/>
      <c r="BB77" s="352"/>
      <c r="BC77" s="352"/>
      <c r="BD77" s="355"/>
      <c r="BE77" s="342">
        <f t="shared" si="7"/>
      </c>
      <c r="BF77" s="327"/>
      <c r="BG77" s="343"/>
    </row>
    <row r="78" spans="1:59" ht="18.75" customHeight="1">
      <c r="A78" s="114">
        <v>72</v>
      </c>
      <c r="B78" s="357"/>
      <c r="C78" s="357"/>
      <c r="D78" s="358"/>
      <c r="E78" s="357"/>
      <c r="F78" s="358"/>
      <c r="G78" s="358"/>
      <c r="H78" s="358"/>
      <c r="I78" s="358"/>
      <c r="J78" s="360"/>
      <c r="K78" s="360"/>
      <c r="L78" s="361"/>
      <c r="M78" s="365">
        <f t="shared" si="5"/>
      </c>
      <c r="N78" s="365"/>
      <c r="O78" s="366"/>
      <c r="P78" s="342">
        <f t="shared" si="8"/>
      </c>
      <c r="Q78" s="343"/>
      <c r="R78" s="362"/>
      <c r="S78" s="363"/>
      <c r="T78" s="364"/>
      <c r="U78" s="367">
        <f t="shared" si="9"/>
      </c>
      <c r="V78" s="327"/>
      <c r="W78" s="343"/>
      <c r="X78" s="310">
        <f t="shared" si="6"/>
      </c>
      <c r="Y78" s="344"/>
      <c r="Z78" s="352"/>
      <c r="AA78" s="352"/>
      <c r="AB78" s="355"/>
      <c r="AC78" s="348"/>
      <c r="AD78" s="346"/>
      <c r="AE78" s="359"/>
      <c r="AF78" s="345"/>
      <c r="AG78" s="346"/>
      <c r="AH78" s="347"/>
      <c r="AI78" s="348"/>
      <c r="AJ78" s="346"/>
      <c r="AK78" s="346"/>
      <c r="AL78" s="349"/>
      <c r="AM78" s="345"/>
      <c r="AN78" s="346"/>
      <c r="AO78" s="346"/>
      <c r="AP78" s="349"/>
      <c r="AQ78" s="346"/>
      <c r="AR78" s="346"/>
      <c r="AS78" s="346"/>
      <c r="AT78" s="350"/>
      <c r="AU78" s="351"/>
      <c r="AV78" s="352"/>
      <c r="AW78" s="352"/>
      <c r="AX78" s="352"/>
      <c r="AY78" s="353"/>
      <c r="AZ78" s="354"/>
      <c r="BA78" s="352"/>
      <c r="BB78" s="352"/>
      <c r="BC78" s="352"/>
      <c r="BD78" s="355"/>
      <c r="BE78" s="342">
        <f t="shared" si="7"/>
      </c>
      <c r="BF78" s="327"/>
      <c r="BG78" s="343"/>
    </row>
    <row r="79" spans="1:59" ht="18.75" customHeight="1">
      <c r="A79" s="114">
        <v>73</v>
      </c>
      <c r="B79" s="357"/>
      <c r="C79" s="357"/>
      <c r="D79" s="358"/>
      <c r="E79" s="357"/>
      <c r="F79" s="358"/>
      <c r="G79" s="358"/>
      <c r="H79" s="358"/>
      <c r="I79" s="358"/>
      <c r="J79" s="360"/>
      <c r="K79" s="360"/>
      <c r="L79" s="361"/>
      <c r="M79" s="365">
        <f t="shared" si="5"/>
      </c>
      <c r="N79" s="365"/>
      <c r="O79" s="366"/>
      <c r="P79" s="342">
        <f t="shared" si="8"/>
      </c>
      <c r="Q79" s="343"/>
      <c r="R79" s="362"/>
      <c r="S79" s="363"/>
      <c r="T79" s="364"/>
      <c r="U79" s="367">
        <f t="shared" si="9"/>
      </c>
      <c r="V79" s="327"/>
      <c r="W79" s="343"/>
      <c r="X79" s="310">
        <f t="shared" si="6"/>
      </c>
      <c r="Y79" s="344"/>
      <c r="Z79" s="352"/>
      <c r="AA79" s="352"/>
      <c r="AB79" s="355"/>
      <c r="AC79" s="348"/>
      <c r="AD79" s="346"/>
      <c r="AE79" s="359"/>
      <c r="AF79" s="345"/>
      <c r="AG79" s="346"/>
      <c r="AH79" s="347"/>
      <c r="AI79" s="348"/>
      <c r="AJ79" s="346"/>
      <c r="AK79" s="346"/>
      <c r="AL79" s="349"/>
      <c r="AM79" s="345"/>
      <c r="AN79" s="346"/>
      <c r="AO79" s="346"/>
      <c r="AP79" s="349"/>
      <c r="AQ79" s="346"/>
      <c r="AR79" s="346"/>
      <c r="AS79" s="346"/>
      <c r="AT79" s="350"/>
      <c r="AU79" s="351"/>
      <c r="AV79" s="352"/>
      <c r="AW79" s="352"/>
      <c r="AX79" s="352"/>
      <c r="AY79" s="353"/>
      <c r="AZ79" s="354"/>
      <c r="BA79" s="352"/>
      <c r="BB79" s="352"/>
      <c r="BC79" s="352"/>
      <c r="BD79" s="355"/>
      <c r="BE79" s="342">
        <f t="shared" si="7"/>
      </c>
      <c r="BF79" s="327"/>
      <c r="BG79" s="343"/>
    </row>
    <row r="80" spans="1:59" ht="18.75" customHeight="1">
      <c r="A80" s="114">
        <v>74</v>
      </c>
      <c r="B80" s="357"/>
      <c r="C80" s="357"/>
      <c r="D80" s="358"/>
      <c r="E80" s="357"/>
      <c r="F80" s="358"/>
      <c r="G80" s="358"/>
      <c r="H80" s="358"/>
      <c r="I80" s="358"/>
      <c r="J80" s="360"/>
      <c r="K80" s="360"/>
      <c r="L80" s="361"/>
      <c r="M80" s="365">
        <f t="shared" si="5"/>
      </c>
      <c r="N80" s="365"/>
      <c r="O80" s="366"/>
      <c r="P80" s="342">
        <f t="shared" si="8"/>
      </c>
      <c r="Q80" s="343"/>
      <c r="R80" s="362"/>
      <c r="S80" s="363"/>
      <c r="T80" s="364"/>
      <c r="U80" s="367">
        <f t="shared" si="9"/>
      </c>
      <c r="V80" s="327"/>
      <c r="W80" s="343"/>
      <c r="X80" s="310">
        <f t="shared" si="6"/>
      </c>
      <c r="Y80" s="344"/>
      <c r="Z80" s="352"/>
      <c r="AA80" s="352"/>
      <c r="AB80" s="355"/>
      <c r="AC80" s="348"/>
      <c r="AD80" s="346"/>
      <c r="AE80" s="359"/>
      <c r="AF80" s="345"/>
      <c r="AG80" s="346"/>
      <c r="AH80" s="347"/>
      <c r="AI80" s="348"/>
      <c r="AJ80" s="346"/>
      <c r="AK80" s="346"/>
      <c r="AL80" s="349"/>
      <c r="AM80" s="345"/>
      <c r="AN80" s="346"/>
      <c r="AO80" s="346"/>
      <c r="AP80" s="349"/>
      <c r="AQ80" s="346"/>
      <c r="AR80" s="346"/>
      <c r="AS80" s="346"/>
      <c r="AT80" s="350"/>
      <c r="AU80" s="351"/>
      <c r="AV80" s="352"/>
      <c r="AW80" s="352"/>
      <c r="AX80" s="352"/>
      <c r="AY80" s="353"/>
      <c r="AZ80" s="354"/>
      <c r="BA80" s="352"/>
      <c r="BB80" s="352"/>
      <c r="BC80" s="352"/>
      <c r="BD80" s="355"/>
      <c r="BE80" s="342">
        <f t="shared" si="7"/>
      </c>
      <c r="BF80" s="327"/>
      <c r="BG80" s="343"/>
    </row>
    <row r="81" spans="1:59" ht="18.75" customHeight="1">
      <c r="A81" s="114">
        <v>75</v>
      </c>
      <c r="B81" s="357"/>
      <c r="C81" s="357"/>
      <c r="D81" s="358"/>
      <c r="E81" s="357"/>
      <c r="F81" s="358"/>
      <c r="G81" s="358"/>
      <c r="H81" s="358"/>
      <c r="I81" s="358"/>
      <c r="J81" s="360"/>
      <c r="K81" s="360"/>
      <c r="L81" s="361"/>
      <c r="M81" s="365">
        <f t="shared" si="5"/>
      </c>
      <c r="N81" s="365"/>
      <c r="O81" s="366"/>
      <c r="P81" s="342">
        <f t="shared" si="8"/>
      </c>
      <c r="Q81" s="343"/>
      <c r="R81" s="362"/>
      <c r="S81" s="363"/>
      <c r="T81" s="364"/>
      <c r="U81" s="367">
        <f t="shared" si="9"/>
      </c>
      <c r="V81" s="327"/>
      <c r="W81" s="343"/>
      <c r="X81" s="310">
        <f t="shared" si="6"/>
      </c>
      <c r="Y81" s="344"/>
      <c r="Z81" s="352"/>
      <c r="AA81" s="352"/>
      <c r="AB81" s="355"/>
      <c r="AC81" s="348"/>
      <c r="AD81" s="346"/>
      <c r="AE81" s="359"/>
      <c r="AF81" s="345"/>
      <c r="AG81" s="346"/>
      <c r="AH81" s="347"/>
      <c r="AI81" s="348"/>
      <c r="AJ81" s="346"/>
      <c r="AK81" s="346"/>
      <c r="AL81" s="349"/>
      <c r="AM81" s="345"/>
      <c r="AN81" s="346"/>
      <c r="AO81" s="346"/>
      <c r="AP81" s="349"/>
      <c r="AQ81" s="346"/>
      <c r="AR81" s="346"/>
      <c r="AS81" s="346"/>
      <c r="AT81" s="350"/>
      <c r="AU81" s="351"/>
      <c r="AV81" s="352"/>
      <c r="AW81" s="352"/>
      <c r="AX81" s="352"/>
      <c r="AY81" s="353"/>
      <c r="AZ81" s="354"/>
      <c r="BA81" s="352"/>
      <c r="BB81" s="352"/>
      <c r="BC81" s="352"/>
      <c r="BD81" s="355"/>
      <c r="BE81" s="342">
        <f t="shared" si="7"/>
      </c>
      <c r="BF81" s="327"/>
      <c r="BG81" s="343"/>
    </row>
    <row r="82" spans="1:59" ht="18.75" customHeight="1">
      <c r="A82" s="114">
        <v>76</v>
      </c>
      <c r="B82" s="380"/>
      <c r="C82" s="380"/>
      <c r="D82" s="377"/>
      <c r="E82" s="380"/>
      <c r="F82" s="377"/>
      <c r="G82" s="377"/>
      <c r="H82" s="377"/>
      <c r="I82" s="377"/>
      <c r="J82" s="378"/>
      <c r="K82" s="378"/>
      <c r="L82" s="379"/>
      <c r="M82" s="365">
        <f t="shared" si="5"/>
      </c>
      <c r="N82" s="365"/>
      <c r="O82" s="366"/>
      <c r="P82" s="342">
        <f t="shared" si="8"/>
      </c>
      <c r="Q82" s="343"/>
      <c r="R82" s="362"/>
      <c r="S82" s="363"/>
      <c r="T82" s="364"/>
      <c r="U82" s="367">
        <f t="shared" si="9"/>
      </c>
      <c r="V82" s="327"/>
      <c r="W82" s="343"/>
      <c r="X82" s="310">
        <f t="shared" si="6"/>
      </c>
      <c r="Y82" s="344"/>
      <c r="Z82" s="373"/>
      <c r="AA82" s="373"/>
      <c r="AB82" s="374"/>
      <c r="AC82" s="375"/>
      <c r="AD82" s="371"/>
      <c r="AE82" s="376"/>
      <c r="AF82" s="370"/>
      <c r="AG82" s="371"/>
      <c r="AH82" s="372"/>
      <c r="AI82" s="348"/>
      <c r="AJ82" s="346"/>
      <c r="AK82" s="346"/>
      <c r="AL82" s="349"/>
      <c r="AM82" s="345"/>
      <c r="AN82" s="346"/>
      <c r="AO82" s="346"/>
      <c r="AP82" s="349"/>
      <c r="AQ82" s="346"/>
      <c r="AR82" s="346"/>
      <c r="AS82" s="346"/>
      <c r="AT82" s="350"/>
      <c r="AU82" s="351"/>
      <c r="AV82" s="352"/>
      <c r="AW82" s="352"/>
      <c r="AX82" s="352"/>
      <c r="AY82" s="353"/>
      <c r="AZ82" s="354"/>
      <c r="BA82" s="352"/>
      <c r="BB82" s="352"/>
      <c r="BC82" s="352"/>
      <c r="BD82" s="355"/>
      <c r="BE82" s="342">
        <f t="shared" si="7"/>
      </c>
      <c r="BF82" s="327"/>
      <c r="BG82" s="343"/>
    </row>
    <row r="83" spans="1:59" ht="18.75" customHeight="1">
      <c r="A83" s="114">
        <v>77</v>
      </c>
      <c r="B83" s="357"/>
      <c r="C83" s="357"/>
      <c r="D83" s="358"/>
      <c r="E83" s="357"/>
      <c r="F83" s="358"/>
      <c r="G83" s="358"/>
      <c r="H83" s="358"/>
      <c r="I83" s="358"/>
      <c r="J83" s="360"/>
      <c r="K83" s="360"/>
      <c r="L83" s="361"/>
      <c r="M83" s="365">
        <f t="shared" si="5"/>
      </c>
      <c r="N83" s="365"/>
      <c r="O83" s="366"/>
      <c r="P83" s="342">
        <f t="shared" si="8"/>
      </c>
      <c r="Q83" s="343"/>
      <c r="R83" s="362"/>
      <c r="S83" s="363"/>
      <c r="T83" s="364"/>
      <c r="U83" s="367">
        <f t="shared" si="9"/>
      </c>
      <c r="V83" s="327"/>
      <c r="W83" s="343"/>
      <c r="X83" s="310">
        <f t="shared" si="6"/>
      </c>
      <c r="Y83" s="344"/>
      <c r="Z83" s="352"/>
      <c r="AA83" s="352"/>
      <c r="AB83" s="355"/>
      <c r="AC83" s="348"/>
      <c r="AD83" s="346"/>
      <c r="AE83" s="359"/>
      <c r="AF83" s="345"/>
      <c r="AG83" s="346"/>
      <c r="AH83" s="347"/>
      <c r="AI83" s="348"/>
      <c r="AJ83" s="346"/>
      <c r="AK83" s="346"/>
      <c r="AL83" s="349"/>
      <c r="AM83" s="345"/>
      <c r="AN83" s="346"/>
      <c r="AO83" s="346"/>
      <c r="AP83" s="349"/>
      <c r="AQ83" s="346"/>
      <c r="AR83" s="346"/>
      <c r="AS83" s="346"/>
      <c r="AT83" s="350"/>
      <c r="AU83" s="351"/>
      <c r="AV83" s="352"/>
      <c r="AW83" s="352"/>
      <c r="AX83" s="352"/>
      <c r="AY83" s="353"/>
      <c r="AZ83" s="354"/>
      <c r="BA83" s="352"/>
      <c r="BB83" s="352"/>
      <c r="BC83" s="352"/>
      <c r="BD83" s="355"/>
      <c r="BE83" s="342">
        <f t="shared" si="7"/>
      </c>
      <c r="BF83" s="327"/>
      <c r="BG83" s="343"/>
    </row>
    <row r="84" spans="1:59" ht="18.75" customHeight="1">
      <c r="A84" s="114">
        <v>78</v>
      </c>
      <c r="B84" s="357"/>
      <c r="C84" s="357"/>
      <c r="D84" s="358"/>
      <c r="E84" s="357"/>
      <c r="F84" s="358"/>
      <c r="G84" s="358"/>
      <c r="H84" s="358"/>
      <c r="I84" s="358"/>
      <c r="J84" s="360"/>
      <c r="K84" s="360"/>
      <c r="L84" s="361"/>
      <c r="M84" s="365">
        <f t="shared" si="5"/>
      </c>
      <c r="N84" s="365"/>
      <c r="O84" s="366"/>
      <c r="P84" s="342">
        <f t="shared" si="8"/>
      </c>
      <c r="Q84" s="343"/>
      <c r="R84" s="362"/>
      <c r="S84" s="363"/>
      <c r="T84" s="364"/>
      <c r="U84" s="367">
        <f t="shared" si="9"/>
      </c>
      <c r="V84" s="327"/>
      <c r="W84" s="343"/>
      <c r="X84" s="310">
        <f t="shared" si="6"/>
      </c>
      <c r="Y84" s="344"/>
      <c r="Z84" s="352"/>
      <c r="AA84" s="352"/>
      <c r="AB84" s="355"/>
      <c r="AC84" s="348"/>
      <c r="AD84" s="346"/>
      <c r="AE84" s="359"/>
      <c r="AF84" s="345"/>
      <c r="AG84" s="346"/>
      <c r="AH84" s="347"/>
      <c r="AI84" s="348"/>
      <c r="AJ84" s="346"/>
      <c r="AK84" s="346"/>
      <c r="AL84" s="349"/>
      <c r="AM84" s="345"/>
      <c r="AN84" s="346"/>
      <c r="AO84" s="346"/>
      <c r="AP84" s="349"/>
      <c r="AQ84" s="346"/>
      <c r="AR84" s="346"/>
      <c r="AS84" s="346"/>
      <c r="AT84" s="350"/>
      <c r="AU84" s="351"/>
      <c r="AV84" s="352"/>
      <c r="AW84" s="352"/>
      <c r="AX84" s="352"/>
      <c r="AY84" s="353"/>
      <c r="AZ84" s="354"/>
      <c r="BA84" s="352"/>
      <c r="BB84" s="352"/>
      <c r="BC84" s="352"/>
      <c r="BD84" s="355"/>
      <c r="BE84" s="342">
        <f t="shared" si="7"/>
      </c>
      <c r="BF84" s="327"/>
      <c r="BG84" s="343"/>
    </row>
    <row r="85" spans="1:59" ht="18.75" customHeight="1">
      <c r="A85" s="114">
        <v>79</v>
      </c>
      <c r="B85" s="357"/>
      <c r="C85" s="357"/>
      <c r="D85" s="358"/>
      <c r="E85" s="357"/>
      <c r="F85" s="358"/>
      <c r="G85" s="358"/>
      <c r="H85" s="358"/>
      <c r="I85" s="358"/>
      <c r="J85" s="360"/>
      <c r="K85" s="360"/>
      <c r="L85" s="361"/>
      <c r="M85" s="365">
        <f t="shared" si="5"/>
      </c>
      <c r="N85" s="365"/>
      <c r="O85" s="366"/>
      <c r="P85" s="342">
        <f t="shared" si="8"/>
      </c>
      <c r="Q85" s="343"/>
      <c r="R85" s="362"/>
      <c r="S85" s="363"/>
      <c r="T85" s="364"/>
      <c r="U85" s="367">
        <f t="shared" si="9"/>
      </c>
      <c r="V85" s="327"/>
      <c r="W85" s="343"/>
      <c r="X85" s="310">
        <f t="shared" si="6"/>
      </c>
      <c r="Y85" s="344"/>
      <c r="Z85" s="352"/>
      <c r="AA85" s="352"/>
      <c r="AB85" s="355"/>
      <c r="AC85" s="348"/>
      <c r="AD85" s="346"/>
      <c r="AE85" s="359"/>
      <c r="AF85" s="345"/>
      <c r="AG85" s="346"/>
      <c r="AH85" s="347"/>
      <c r="AI85" s="348"/>
      <c r="AJ85" s="346"/>
      <c r="AK85" s="346"/>
      <c r="AL85" s="349"/>
      <c r="AM85" s="345"/>
      <c r="AN85" s="346"/>
      <c r="AO85" s="346"/>
      <c r="AP85" s="349"/>
      <c r="AQ85" s="346"/>
      <c r="AR85" s="346"/>
      <c r="AS85" s="346"/>
      <c r="AT85" s="350"/>
      <c r="AU85" s="351"/>
      <c r="AV85" s="352"/>
      <c r="AW85" s="352"/>
      <c r="AX85" s="352"/>
      <c r="AY85" s="353"/>
      <c r="AZ85" s="354"/>
      <c r="BA85" s="352"/>
      <c r="BB85" s="352"/>
      <c r="BC85" s="352"/>
      <c r="BD85" s="355"/>
      <c r="BE85" s="342">
        <f t="shared" si="7"/>
      </c>
      <c r="BF85" s="327"/>
      <c r="BG85" s="343"/>
    </row>
    <row r="86" spans="1:59" ht="18.75" customHeight="1">
      <c r="A86" s="114">
        <v>80</v>
      </c>
      <c r="B86" s="357"/>
      <c r="C86" s="357"/>
      <c r="D86" s="358"/>
      <c r="E86" s="357"/>
      <c r="F86" s="358"/>
      <c r="G86" s="358"/>
      <c r="H86" s="358"/>
      <c r="I86" s="358"/>
      <c r="J86" s="360"/>
      <c r="K86" s="360"/>
      <c r="L86" s="361"/>
      <c r="M86" s="365">
        <f t="shared" si="5"/>
      </c>
      <c r="N86" s="365"/>
      <c r="O86" s="366"/>
      <c r="P86" s="342">
        <f t="shared" si="8"/>
      </c>
      <c r="Q86" s="343"/>
      <c r="R86" s="362"/>
      <c r="S86" s="363"/>
      <c r="T86" s="364"/>
      <c r="U86" s="367">
        <f t="shared" si="9"/>
      </c>
      <c r="V86" s="327"/>
      <c r="W86" s="343"/>
      <c r="X86" s="310">
        <f t="shared" si="6"/>
      </c>
      <c r="Y86" s="344"/>
      <c r="Z86" s="352"/>
      <c r="AA86" s="352"/>
      <c r="AB86" s="355"/>
      <c r="AC86" s="348"/>
      <c r="AD86" s="346"/>
      <c r="AE86" s="359"/>
      <c r="AF86" s="345"/>
      <c r="AG86" s="346"/>
      <c r="AH86" s="347"/>
      <c r="AI86" s="348"/>
      <c r="AJ86" s="346"/>
      <c r="AK86" s="346"/>
      <c r="AL86" s="349"/>
      <c r="AM86" s="345"/>
      <c r="AN86" s="346"/>
      <c r="AO86" s="346"/>
      <c r="AP86" s="349"/>
      <c r="AQ86" s="346"/>
      <c r="AR86" s="346"/>
      <c r="AS86" s="346"/>
      <c r="AT86" s="350"/>
      <c r="AU86" s="351"/>
      <c r="AV86" s="352"/>
      <c r="AW86" s="352"/>
      <c r="AX86" s="352"/>
      <c r="AY86" s="353"/>
      <c r="AZ86" s="354"/>
      <c r="BA86" s="352"/>
      <c r="BB86" s="352"/>
      <c r="BC86" s="352"/>
      <c r="BD86" s="355"/>
      <c r="BE86" s="342">
        <f t="shared" si="7"/>
      </c>
      <c r="BF86" s="327"/>
      <c r="BG86" s="343"/>
    </row>
    <row r="87" spans="1:59" ht="18.75" customHeight="1">
      <c r="A87" s="114">
        <v>81</v>
      </c>
      <c r="B87" s="357"/>
      <c r="C87" s="357"/>
      <c r="D87" s="358"/>
      <c r="E87" s="357"/>
      <c r="F87" s="358"/>
      <c r="G87" s="358"/>
      <c r="H87" s="358"/>
      <c r="I87" s="358"/>
      <c r="J87" s="360"/>
      <c r="K87" s="360"/>
      <c r="L87" s="361"/>
      <c r="M87" s="365">
        <f>IF(J87="","",M86)</f>
      </c>
      <c r="N87" s="365"/>
      <c r="O87" s="366"/>
      <c r="P87" s="342">
        <f t="shared" si="8"/>
      </c>
      <c r="Q87" s="343"/>
      <c r="R87" s="362"/>
      <c r="S87" s="363"/>
      <c r="T87" s="364"/>
      <c r="U87" s="367">
        <f>IF(R87="","",U86)</f>
      </c>
      <c r="V87" s="327"/>
      <c r="W87" s="343"/>
      <c r="X87" s="310">
        <f t="shared" si="6"/>
      </c>
      <c r="Y87" s="344"/>
      <c r="Z87" s="352"/>
      <c r="AA87" s="352"/>
      <c r="AB87" s="355"/>
      <c r="AC87" s="348"/>
      <c r="AD87" s="346"/>
      <c r="AE87" s="359"/>
      <c r="AF87" s="345"/>
      <c r="AG87" s="346"/>
      <c r="AH87" s="347"/>
      <c r="AI87" s="348"/>
      <c r="AJ87" s="346"/>
      <c r="AK87" s="346"/>
      <c r="AL87" s="349"/>
      <c r="AM87" s="345"/>
      <c r="AN87" s="346"/>
      <c r="AO87" s="346"/>
      <c r="AP87" s="349"/>
      <c r="AQ87" s="346"/>
      <c r="AR87" s="346"/>
      <c r="AS87" s="346"/>
      <c r="AT87" s="350"/>
      <c r="AU87" s="351"/>
      <c r="AV87" s="352"/>
      <c r="AW87" s="352"/>
      <c r="AX87" s="352"/>
      <c r="AY87" s="353"/>
      <c r="AZ87" s="354"/>
      <c r="BA87" s="352"/>
      <c r="BB87" s="352"/>
      <c r="BC87" s="352"/>
      <c r="BD87" s="355"/>
      <c r="BE87" s="342">
        <f t="shared" si="7"/>
      </c>
      <c r="BF87" s="327"/>
      <c r="BG87" s="343"/>
    </row>
    <row r="88" spans="1:59" ht="18.75" customHeight="1">
      <c r="A88" s="114">
        <v>82</v>
      </c>
      <c r="B88" s="357"/>
      <c r="C88" s="357"/>
      <c r="D88" s="358"/>
      <c r="E88" s="357"/>
      <c r="F88" s="358"/>
      <c r="G88" s="358"/>
      <c r="H88" s="358"/>
      <c r="I88" s="358"/>
      <c r="J88" s="360"/>
      <c r="K88" s="360"/>
      <c r="L88" s="361"/>
      <c r="M88" s="365">
        <f t="shared" si="5"/>
      </c>
      <c r="N88" s="365"/>
      <c r="O88" s="366"/>
      <c r="P88" s="342">
        <f t="shared" si="8"/>
      </c>
      <c r="Q88" s="343"/>
      <c r="R88" s="362"/>
      <c r="S88" s="363"/>
      <c r="T88" s="364"/>
      <c r="U88" s="367">
        <f t="shared" si="9"/>
      </c>
      <c r="V88" s="327"/>
      <c r="W88" s="343"/>
      <c r="X88" s="310">
        <f t="shared" si="6"/>
      </c>
      <c r="Y88" s="344"/>
      <c r="Z88" s="352"/>
      <c r="AA88" s="352"/>
      <c r="AB88" s="355"/>
      <c r="AC88" s="348"/>
      <c r="AD88" s="346"/>
      <c r="AE88" s="359"/>
      <c r="AF88" s="345"/>
      <c r="AG88" s="346"/>
      <c r="AH88" s="347"/>
      <c r="AI88" s="348"/>
      <c r="AJ88" s="346"/>
      <c r="AK88" s="346"/>
      <c r="AL88" s="349"/>
      <c r="AM88" s="345"/>
      <c r="AN88" s="346"/>
      <c r="AO88" s="346"/>
      <c r="AP88" s="349"/>
      <c r="AQ88" s="346"/>
      <c r="AR88" s="346"/>
      <c r="AS88" s="346"/>
      <c r="AT88" s="350"/>
      <c r="AU88" s="351"/>
      <c r="AV88" s="352"/>
      <c r="AW88" s="352"/>
      <c r="AX88" s="352"/>
      <c r="AY88" s="353"/>
      <c r="AZ88" s="354"/>
      <c r="BA88" s="352"/>
      <c r="BB88" s="352"/>
      <c r="BC88" s="352"/>
      <c r="BD88" s="355"/>
      <c r="BE88" s="342">
        <f t="shared" si="7"/>
      </c>
      <c r="BF88" s="327"/>
      <c r="BG88" s="343"/>
    </row>
    <row r="89" spans="1:59" ht="18.75" customHeight="1">
      <c r="A89" s="114">
        <v>83</v>
      </c>
      <c r="B89" s="357"/>
      <c r="C89" s="357"/>
      <c r="D89" s="358"/>
      <c r="E89" s="357"/>
      <c r="F89" s="358"/>
      <c r="G89" s="358"/>
      <c r="H89" s="358"/>
      <c r="I89" s="358"/>
      <c r="J89" s="360"/>
      <c r="K89" s="360"/>
      <c r="L89" s="361"/>
      <c r="M89" s="365">
        <f t="shared" si="5"/>
      </c>
      <c r="N89" s="365"/>
      <c r="O89" s="366"/>
      <c r="P89" s="342">
        <f t="shared" si="8"/>
      </c>
      <c r="Q89" s="343"/>
      <c r="R89" s="362"/>
      <c r="S89" s="363"/>
      <c r="T89" s="364"/>
      <c r="U89" s="367">
        <f t="shared" si="9"/>
      </c>
      <c r="V89" s="327"/>
      <c r="W89" s="343"/>
      <c r="X89" s="310">
        <f t="shared" si="6"/>
      </c>
      <c r="Y89" s="344"/>
      <c r="Z89" s="352"/>
      <c r="AA89" s="352"/>
      <c r="AB89" s="355"/>
      <c r="AC89" s="348"/>
      <c r="AD89" s="346"/>
      <c r="AE89" s="359"/>
      <c r="AF89" s="345"/>
      <c r="AG89" s="346"/>
      <c r="AH89" s="347"/>
      <c r="AI89" s="348"/>
      <c r="AJ89" s="346"/>
      <c r="AK89" s="346"/>
      <c r="AL89" s="349"/>
      <c r="AM89" s="345"/>
      <c r="AN89" s="346"/>
      <c r="AO89" s="346"/>
      <c r="AP89" s="349"/>
      <c r="AQ89" s="346"/>
      <c r="AR89" s="346"/>
      <c r="AS89" s="346"/>
      <c r="AT89" s="350"/>
      <c r="AU89" s="351"/>
      <c r="AV89" s="352"/>
      <c r="AW89" s="352"/>
      <c r="AX89" s="352"/>
      <c r="AY89" s="353"/>
      <c r="AZ89" s="354"/>
      <c r="BA89" s="352"/>
      <c r="BB89" s="352"/>
      <c r="BC89" s="352"/>
      <c r="BD89" s="355"/>
      <c r="BE89" s="342">
        <f t="shared" si="7"/>
      </c>
      <c r="BF89" s="327"/>
      <c r="BG89" s="343"/>
    </row>
    <row r="90" spans="1:59" ht="18.75" customHeight="1">
      <c r="A90" s="114">
        <v>84</v>
      </c>
      <c r="B90" s="357"/>
      <c r="C90" s="357"/>
      <c r="D90" s="358"/>
      <c r="E90" s="357"/>
      <c r="F90" s="358"/>
      <c r="G90" s="358"/>
      <c r="H90" s="358"/>
      <c r="I90" s="358"/>
      <c r="J90" s="360"/>
      <c r="K90" s="360"/>
      <c r="L90" s="361"/>
      <c r="M90" s="365">
        <f t="shared" si="5"/>
      </c>
      <c r="N90" s="365"/>
      <c r="O90" s="366"/>
      <c r="P90" s="342">
        <f t="shared" si="8"/>
      </c>
      <c r="Q90" s="343"/>
      <c r="R90" s="362"/>
      <c r="S90" s="363"/>
      <c r="T90" s="364"/>
      <c r="U90" s="367">
        <f t="shared" si="9"/>
      </c>
      <c r="V90" s="327"/>
      <c r="W90" s="343"/>
      <c r="X90" s="310">
        <f t="shared" si="6"/>
      </c>
      <c r="Y90" s="344"/>
      <c r="Z90" s="352"/>
      <c r="AA90" s="352"/>
      <c r="AB90" s="355"/>
      <c r="AC90" s="348"/>
      <c r="AD90" s="346"/>
      <c r="AE90" s="359"/>
      <c r="AF90" s="345"/>
      <c r="AG90" s="346"/>
      <c r="AH90" s="347"/>
      <c r="AI90" s="348"/>
      <c r="AJ90" s="346"/>
      <c r="AK90" s="346"/>
      <c r="AL90" s="349"/>
      <c r="AM90" s="345"/>
      <c r="AN90" s="346"/>
      <c r="AO90" s="346"/>
      <c r="AP90" s="349"/>
      <c r="AQ90" s="346"/>
      <c r="AR90" s="346"/>
      <c r="AS90" s="346"/>
      <c r="AT90" s="350"/>
      <c r="AU90" s="351"/>
      <c r="AV90" s="352"/>
      <c r="AW90" s="352"/>
      <c r="AX90" s="352"/>
      <c r="AY90" s="353"/>
      <c r="AZ90" s="354"/>
      <c r="BA90" s="352"/>
      <c r="BB90" s="352"/>
      <c r="BC90" s="352"/>
      <c r="BD90" s="355"/>
      <c r="BE90" s="342">
        <f t="shared" si="7"/>
      </c>
      <c r="BF90" s="327"/>
      <c r="BG90" s="343"/>
    </row>
    <row r="91" spans="1:59" ht="18.75" customHeight="1">
      <c r="A91" s="114">
        <v>85</v>
      </c>
      <c r="B91" s="357"/>
      <c r="C91" s="357"/>
      <c r="D91" s="358"/>
      <c r="E91" s="357"/>
      <c r="F91" s="358"/>
      <c r="G91" s="358"/>
      <c r="H91" s="358"/>
      <c r="I91" s="358"/>
      <c r="J91" s="360"/>
      <c r="K91" s="360"/>
      <c r="L91" s="361"/>
      <c r="M91" s="365">
        <f t="shared" si="5"/>
      </c>
      <c r="N91" s="365"/>
      <c r="O91" s="366"/>
      <c r="P91" s="342">
        <f t="shared" si="8"/>
      </c>
      <c r="Q91" s="343"/>
      <c r="R91" s="362"/>
      <c r="S91" s="363"/>
      <c r="T91" s="364"/>
      <c r="U91" s="367">
        <f t="shared" si="9"/>
      </c>
      <c r="V91" s="327"/>
      <c r="W91" s="343"/>
      <c r="X91" s="310">
        <f t="shared" si="6"/>
      </c>
      <c r="Y91" s="344"/>
      <c r="Z91" s="352"/>
      <c r="AA91" s="352"/>
      <c r="AB91" s="355"/>
      <c r="AC91" s="348"/>
      <c r="AD91" s="346"/>
      <c r="AE91" s="359"/>
      <c r="AF91" s="345"/>
      <c r="AG91" s="346"/>
      <c r="AH91" s="347"/>
      <c r="AI91" s="348"/>
      <c r="AJ91" s="346"/>
      <c r="AK91" s="346"/>
      <c r="AL91" s="349"/>
      <c r="AM91" s="345"/>
      <c r="AN91" s="346"/>
      <c r="AO91" s="346"/>
      <c r="AP91" s="349"/>
      <c r="AQ91" s="346"/>
      <c r="AR91" s="346"/>
      <c r="AS91" s="346"/>
      <c r="AT91" s="350"/>
      <c r="AU91" s="351"/>
      <c r="AV91" s="352"/>
      <c r="AW91" s="352"/>
      <c r="AX91" s="352"/>
      <c r="AY91" s="353"/>
      <c r="AZ91" s="354"/>
      <c r="BA91" s="352"/>
      <c r="BB91" s="352"/>
      <c r="BC91" s="352"/>
      <c r="BD91" s="355"/>
      <c r="BE91" s="342">
        <f t="shared" si="7"/>
      </c>
      <c r="BF91" s="327"/>
      <c r="BG91" s="343"/>
    </row>
    <row r="92" spans="1:59" ht="18.75" customHeight="1">
      <c r="A92" s="114">
        <v>86</v>
      </c>
      <c r="B92" s="357"/>
      <c r="C92" s="357"/>
      <c r="D92" s="358"/>
      <c r="E92" s="357"/>
      <c r="F92" s="358"/>
      <c r="G92" s="358"/>
      <c r="H92" s="358"/>
      <c r="I92" s="358"/>
      <c r="J92" s="360"/>
      <c r="K92" s="360"/>
      <c r="L92" s="361"/>
      <c r="M92" s="365">
        <f t="shared" si="5"/>
      </c>
      <c r="N92" s="365"/>
      <c r="O92" s="366"/>
      <c r="P92" s="342">
        <f t="shared" si="8"/>
      </c>
      <c r="Q92" s="343"/>
      <c r="R92" s="362"/>
      <c r="S92" s="363"/>
      <c r="T92" s="364"/>
      <c r="U92" s="367">
        <f t="shared" si="9"/>
      </c>
      <c r="V92" s="327"/>
      <c r="W92" s="343"/>
      <c r="X92" s="310">
        <f t="shared" si="6"/>
      </c>
      <c r="Y92" s="344"/>
      <c r="Z92" s="352"/>
      <c r="AA92" s="352"/>
      <c r="AB92" s="355"/>
      <c r="AC92" s="348"/>
      <c r="AD92" s="346"/>
      <c r="AE92" s="359"/>
      <c r="AF92" s="345"/>
      <c r="AG92" s="346"/>
      <c r="AH92" s="347"/>
      <c r="AI92" s="348"/>
      <c r="AJ92" s="346"/>
      <c r="AK92" s="346"/>
      <c r="AL92" s="349"/>
      <c r="AM92" s="345"/>
      <c r="AN92" s="346"/>
      <c r="AO92" s="346"/>
      <c r="AP92" s="349"/>
      <c r="AQ92" s="346"/>
      <c r="AR92" s="346"/>
      <c r="AS92" s="346"/>
      <c r="AT92" s="350"/>
      <c r="AU92" s="351"/>
      <c r="AV92" s="352"/>
      <c r="AW92" s="352"/>
      <c r="AX92" s="352"/>
      <c r="AY92" s="353"/>
      <c r="AZ92" s="354"/>
      <c r="BA92" s="352"/>
      <c r="BB92" s="352"/>
      <c r="BC92" s="352"/>
      <c r="BD92" s="355"/>
      <c r="BE92" s="342">
        <f t="shared" si="7"/>
      </c>
      <c r="BF92" s="327"/>
      <c r="BG92" s="343"/>
    </row>
    <row r="93" spans="1:59" ht="18.75" customHeight="1">
      <c r="A93" s="114">
        <v>87</v>
      </c>
      <c r="B93" s="357"/>
      <c r="C93" s="357"/>
      <c r="D93" s="358"/>
      <c r="E93" s="357"/>
      <c r="F93" s="358"/>
      <c r="G93" s="358"/>
      <c r="H93" s="358"/>
      <c r="I93" s="358"/>
      <c r="J93" s="360"/>
      <c r="K93" s="360"/>
      <c r="L93" s="361"/>
      <c r="M93" s="365">
        <f t="shared" si="5"/>
      </c>
      <c r="N93" s="365"/>
      <c r="O93" s="366"/>
      <c r="P93" s="342">
        <f t="shared" si="8"/>
      </c>
      <c r="Q93" s="343"/>
      <c r="R93" s="362"/>
      <c r="S93" s="363"/>
      <c r="T93" s="364"/>
      <c r="U93" s="367">
        <f t="shared" si="9"/>
      </c>
      <c r="V93" s="327"/>
      <c r="W93" s="343"/>
      <c r="X93" s="310">
        <f t="shared" si="6"/>
      </c>
      <c r="Y93" s="344"/>
      <c r="Z93" s="352"/>
      <c r="AA93" s="352"/>
      <c r="AB93" s="355"/>
      <c r="AC93" s="348"/>
      <c r="AD93" s="346"/>
      <c r="AE93" s="359"/>
      <c r="AF93" s="345"/>
      <c r="AG93" s="346"/>
      <c r="AH93" s="347"/>
      <c r="AI93" s="348"/>
      <c r="AJ93" s="346"/>
      <c r="AK93" s="346"/>
      <c r="AL93" s="349"/>
      <c r="AM93" s="345"/>
      <c r="AN93" s="346"/>
      <c r="AO93" s="346"/>
      <c r="AP93" s="349"/>
      <c r="AQ93" s="346"/>
      <c r="AR93" s="346"/>
      <c r="AS93" s="346"/>
      <c r="AT93" s="350"/>
      <c r="AU93" s="351"/>
      <c r="AV93" s="352"/>
      <c r="AW93" s="352"/>
      <c r="AX93" s="352"/>
      <c r="AY93" s="353"/>
      <c r="AZ93" s="354"/>
      <c r="BA93" s="352"/>
      <c r="BB93" s="352"/>
      <c r="BC93" s="352"/>
      <c r="BD93" s="355"/>
      <c r="BE93" s="342">
        <f t="shared" si="7"/>
      </c>
      <c r="BF93" s="327"/>
      <c r="BG93" s="343"/>
    </row>
    <row r="94" spans="1:59" ht="18.75" customHeight="1">
      <c r="A94" s="114">
        <v>88</v>
      </c>
      <c r="B94" s="357"/>
      <c r="C94" s="357"/>
      <c r="D94" s="358"/>
      <c r="E94" s="357"/>
      <c r="F94" s="358"/>
      <c r="G94" s="358"/>
      <c r="H94" s="358"/>
      <c r="I94" s="358"/>
      <c r="J94" s="360"/>
      <c r="K94" s="360"/>
      <c r="L94" s="361"/>
      <c r="M94" s="365">
        <f t="shared" si="5"/>
      </c>
      <c r="N94" s="365"/>
      <c r="O94" s="366"/>
      <c r="P94" s="342">
        <f t="shared" si="8"/>
      </c>
      <c r="Q94" s="343"/>
      <c r="R94" s="362"/>
      <c r="S94" s="363"/>
      <c r="T94" s="364"/>
      <c r="U94" s="367">
        <f t="shared" si="9"/>
      </c>
      <c r="V94" s="327"/>
      <c r="W94" s="343"/>
      <c r="X94" s="310">
        <f t="shared" si="6"/>
      </c>
      <c r="Y94" s="344"/>
      <c r="Z94" s="352"/>
      <c r="AA94" s="352"/>
      <c r="AB94" s="355"/>
      <c r="AC94" s="348"/>
      <c r="AD94" s="346"/>
      <c r="AE94" s="359"/>
      <c r="AF94" s="345"/>
      <c r="AG94" s="346"/>
      <c r="AH94" s="347"/>
      <c r="AI94" s="348"/>
      <c r="AJ94" s="346"/>
      <c r="AK94" s="346"/>
      <c r="AL94" s="349"/>
      <c r="AM94" s="345"/>
      <c r="AN94" s="346"/>
      <c r="AO94" s="346"/>
      <c r="AP94" s="349"/>
      <c r="AQ94" s="346"/>
      <c r="AR94" s="346"/>
      <c r="AS94" s="346"/>
      <c r="AT94" s="350"/>
      <c r="AU94" s="351"/>
      <c r="AV94" s="352"/>
      <c r="AW94" s="352"/>
      <c r="AX94" s="352"/>
      <c r="AY94" s="353"/>
      <c r="AZ94" s="354"/>
      <c r="BA94" s="352"/>
      <c r="BB94" s="352"/>
      <c r="BC94" s="352"/>
      <c r="BD94" s="355"/>
      <c r="BE94" s="342">
        <f t="shared" si="7"/>
      </c>
      <c r="BF94" s="327"/>
      <c r="BG94" s="343"/>
    </row>
    <row r="95" spans="1:59" ht="18.75" customHeight="1">
      <c r="A95" s="114">
        <v>89</v>
      </c>
      <c r="B95" s="357"/>
      <c r="C95" s="357"/>
      <c r="D95" s="358"/>
      <c r="E95" s="357"/>
      <c r="F95" s="358"/>
      <c r="G95" s="358"/>
      <c r="H95" s="358"/>
      <c r="I95" s="358"/>
      <c r="J95" s="360"/>
      <c r="K95" s="360"/>
      <c r="L95" s="361"/>
      <c r="M95" s="365">
        <f t="shared" si="5"/>
      </c>
      <c r="N95" s="365"/>
      <c r="O95" s="366"/>
      <c r="P95" s="342">
        <f t="shared" si="8"/>
      </c>
      <c r="Q95" s="343"/>
      <c r="R95" s="362"/>
      <c r="S95" s="363"/>
      <c r="T95" s="364"/>
      <c r="U95" s="367">
        <f t="shared" si="9"/>
      </c>
      <c r="V95" s="327"/>
      <c r="W95" s="343"/>
      <c r="X95" s="310">
        <f t="shared" si="6"/>
      </c>
      <c r="Y95" s="344"/>
      <c r="Z95" s="352"/>
      <c r="AA95" s="352"/>
      <c r="AB95" s="355"/>
      <c r="AC95" s="348"/>
      <c r="AD95" s="346"/>
      <c r="AE95" s="359"/>
      <c r="AF95" s="345"/>
      <c r="AG95" s="346"/>
      <c r="AH95" s="347"/>
      <c r="AI95" s="348"/>
      <c r="AJ95" s="346"/>
      <c r="AK95" s="346"/>
      <c r="AL95" s="349"/>
      <c r="AM95" s="345"/>
      <c r="AN95" s="346"/>
      <c r="AO95" s="346"/>
      <c r="AP95" s="349"/>
      <c r="AQ95" s="346"/>
      <c r="AR95" s="346"/>
      <c r="AS95" s="346"/>
      <c r="AT95" s="350"/>
      <c r="AU95" s="351"/>
      <c r="AV95" s="352"/>
      <c r="AW95" s="352"/>
      <c r="AX95" s="352"/>
      <c r="AY95" s="353"/>
      <c r="AZ95" s="354"/>
      <c r="BA95" s="352"/>
      <c r="BB95" s="352"/>
      <c r="BC95" s="352"/>
      <c r="BD95" s="355"/>
      <c r="BE95" s="342">
        <f t="shared" si="7"/>
      </c>
      <c r="BF95" s="327"/>
      <c r="BG95" s="343"/>
    </row>
    <row r="96" spans="1:59" ht="18.75" customHeight="1">
      <c r="A96" s="114">
        <v>90</v>
      </c>
      <c r="B96" s="357"/>
      <c r="C96" s="357"/>
      <c r="D96" s="358"/>
      <c r="E96" s="357"/>
      <c r="F96" s="358"/>
      <c r="G96" s="358"/>
      <c r="H96" s="358"/>
      <c r="I96" s="358"/>
      <c r="J96" s="360"/>
      <c r="K96" s="360"/>
      <c r="L96" s="361"/>
      <c r="M96" s="365">
        <f t="shared" si="5"/>
      </c>
      <c r="N96" s="365"/>
      <c r="O96" s="366"/>
      <c r="P96" s="342">
        <f t="shared" si="8"/>
      </c>
      <c r="Q96" s="343"/>
      <c r="R96" s="362"/>
      <c r="S96" s="363"/>
      <c r="T96" s="364"/>
      <c r="U96" s="367">
        <f t="shared" si="9"/>
      </c>
      <c r="V96" s="327"/>
      <c r="W96" s="343"/>
      <c r="X96" s="310">
        <f t="shared" si="6"/>
      </c>
      <c r="Y96" s="344"/>
      <c r="Z96" s="352"/>
      <c r="AA96" s="352"/>
      <c r="AB96" s="355"/>
      <c r="AC96" s="348"/>
      <c r="AD96" s="346"/>
      <c r="AE96" s="359"/>
      <c r="AF96" s="345"/>
      <c r="AG96" s="346"/>
      <c r="AH96" s="347"/>
      <c r="AI96" s="348"/>
      <c r="AJ96" s="346"/>
      <c r="AK96" s="346"/>
      <c r="AL96" s="349"/>
      <c r="AM96" s="345"/>
      <c r="AN96" s="346"/>
      <c r="AO96" s="346"/>
      <c r="AP96" s="349"/>
      <c r="AQ96" s="346"/>
      <c r="AR96" s="346"/>
      <c r="AS96" s="346"/>
      <c r="AT96" s="350"/>
      <c r="AU96" s="351"/>
      <c r="AV96" s="352"/>
      <c r="AW96" s="352"/>
      <c r="AX96" s="352"/>
      <c r="AY96" s="353"/>
      <c r="AZ96" s="354"/>
      <c r="BA96" s="352"/>
      <c r="BB96" s="352"/>
      <c r="BC96" s="352"/>
      <c r="BD96" s="355"/>
      <c r="BE96" s="342">
        <f t="shared" si="7"/>
      </c>
      <c r="BF96" s="327"/>
      <c r="BG96" s="343"/>
    </row>
    <row r="97" spans="1:59" ht="18.75" customHeight="1">
      <c r="A97" s="114">
        <v>91</v>
      </c>
      <c r="B97" s="357"/>
      <c r="C97" s="357"/>
      <c r="D97" s="358"/>
      <c r="E97" s="357"/>
      <c r="F97" s="358"/>
      <c r="G97" s="358"/>
      <c r="H97" s="358"/>
      <c r="I97" s="358"/>
      <c r="J97" s="360"/>
      <c r="K97" s="360"/>
      <c r="L97" s="361"/>
      <c r="M97" s="365">
        <f t="shared" si="5"/>
      </c>
      <c r="N97" s="365"/>
      <c r="O97" s="366"/>
      <c r="P97" s="342">
        <f t="shared" si="8"/>
      </c>
      <c r="Q97" s="343"/>
      <c r="R97" s="362"/>
      <c r="S97" s="363"/>
      <c r="T97" s="364"/>
      <c r="U97" s="367">
        <f t="shared" si="9"/>
      </c>
      <c r="V97" s="327"/>
      <c r="W97" s="343"/>
      <c r="X97" s="310">
        <f t="shared" si="6"/>
      </c>
      <c r="Y97" s="344"/>
      <c r="Z97" s="352"/>
      <c r="AA97" s="352"/>
      <c r="AB97" s="355"/>
      <c r="AC97" s="348"/>
      <c r="AD97" s="346"/>
      <c r="AE97" s="359"/>
      <c r="AF97" s="345"/>
      <c r="AG97" s="346"/>
      <c r="AH97" s="347"/>
      <c r="AI97" s="348"/>
      <c r="AJ97" s="346"/>
      <c r="AK97" s="346"/>
      <c r="AL97" s="349"/>
      <c r="AM97" s="345"/>
      <c r="AN97" s="346"/>
      <c r="AO97" s="346"/>
      <c r="AP97" s="349"/>
      <c r="AQ97" s="346"/>
      <c r="AR97" s="346"/>
      <c r="AS97" s="346"/>
      <c r="AT97" s="350"/>
      <c r="AU97" s="351"/>
      <c r="AV97" s="352"/>
      <c r="AW97" s="352"/>
      <c r="AX97" s="352"/>
      <c r="AY97" s="353"/>
      <c r="AZ97" s="354"/>
      <c r="BA97" s="352"/>
      <c r="BB97" s="352"/>
      <c r="BC97" s="352"/>
      <c r="BD97" s="355"/>
      <c r="BE97" s="342">
        <f t="shared" si="7"/>
      </c>
      <c r="BF97" s="327"/>
      <c r="BG97" s="343"/>
    </row>
    <row r="98" spans="1:59" ht="18.75" customHeight="1">
      <c r="A98" s="114">
        <v>92</v>
      </c>
      <c r="B98" s="357"/>
      <c r="C98" s="357"/>
      <c r="D98" s="358"/>
      <c r="E98" s="357"/>
      <c r="F98" s="358"/>
      <c r="G98" s="358"/>
      <c r="H98" s="358"/>
      <c r="I98" s="358"/>
      <c r="J98" s="360"/>
      <c r="K98" s="360"/>
      <c r="L98" s="361"/>
      <c r="M98" s="365">
        <f aca="true" t="shared" si="10" ref="M98:M161">IF(J98="","",M97)</f>
      </c>
      <c r="N98" s="365"/>
      <c r="O98" s="366"/>
      <c r="P98" s="342">
        <f t="shared" si="8"/>
      </c>
      <c r="Q98" s="343"/>
      <c r="R98" s="362"/>
      <c r="S98" s="363"/>
      <c r="T98" s="364"/>
      <c r="U98" s="367">
        <f t="shared" si="9"/>
      </c>
      <c r="V98" s="327"/>
      <c r="W98" s="343"/>
      <c r="X98" s="310">
        <f t="shared" si="6"/>
      </c>
      <c r="Y98" s="344"/>
      <c r="Z98" s="352"/>
      <c r="AA98" s="352"/>
      <c r="AB98" s="355"/>
      <c r="AC98" s="348"/>
      <c r="AD98" s="346"/>
      <c r="AE98" s="359"/>
      <c r="AF98" s="345"/>
      <c r="AG98" s="346"/>
      <c r="AH98" s="347"/>
      <c r="AI98" s="348"/>
      <c r="AJ98" s="346"/>
      <c r="AK98" s="346"/>
      <c r="AL98" s="349"/>
      <c r="AM98" s="345"/>
      <c r="AN98" s="346"/>
      <c r="AO98" s="346"/>
      <c r="AP98" s="349"/>
      <c r="AQ98" s="346"/>
      <c r="AR98" s="346"/>
      <c r="AS98" s="346"/>
      <c r="AT98" s="350"/>
      <c r="AU98" s="351"/>
      <c r="AV98" s="352"/>
      <c r="AW98" s="352"/>
      <c r="AX98" s="352"/>
      <c r="AY98" s="353"/>
      <c r="AZ98" s="354"/>
      <c r="BA98" s="352"/>
      <c r="BB98" s="352"/>
      <c r="BC98" s="352"/>
      <c r="BD98" s="355"/>
      <c r="BE98" s="342">
        <f t="shared" si="7"/>
      </c>
      <c r="BF98" s="327"/>
      <c r="BG98" s="343"/>
    </row>
    <row r="99" spans="1:59" ht="18.75" customHeight="1">
      <c r="A99" s="114">
        <v>93</v>
      </c>
      <c r="B99" s="357"/>
      <c r="C99" s="357"/>
      <c r="D99" s="358"/>
      <c r="E99" s="357"/>
      <c r="F99" s="358"/>
      <c r="G99" s="358"/>
      <c r="H99" s="358"/>
      <c r="I99" s="358"/>
      <c r="J99" s="360"/>
      <c r="K99" s="360"/>
      <c r="L99" s="361"/>
      <c r="M99" s="365">
        <f t="shared" si="10"/>
      </c>
      <c r="N99" s="365"/>
      <c r="O99" s="366"/>
      <c r="P99" s="342">
        <f t="shared" si="8"/>
      </c>
      <c r="Q99" s="343"/>
      <c r="R99" s="362"/>
      <c r="S99" s="363"/>
      <c r="T99" s="364"/>
      <c r="U99" s="367">
        <f t="shared" si="9"/>
      </c>
      <c r="V99" s="327"/>
      <c r="W99" s="343"/>
      <c r="X99" s="310">
        <f t="shared" si="6"/>
      </c>
      <c r="Y99" s="344"/>
      <c r="Z99" s="352"/>
      <c r="AA99" s="352"/>
      <c r="AB99" s="355"/>
      <c r="AC99" s="348"/>
      <c r="AD99" s="346"/>
      <c r="AE99" s="359"/>
      <c r="AF99" s="345"/>
      <c r="AG99" s="346"/>
      <c r="AH99" s="347"/>
      <c r="AI99" s="348"/>
      <c r="AJ99" s="346"/>
      <c r="AK99" s="346"/>
      <c r="AL99" s="349"/>
      <c r="AM99" s="345"/>
      <c r="AN99" s="346"/>
      <c r="AO99" s="346"/>
      <c r="AP99" s="349"/>
      <c r="AQ99" s="346"/>
      <c r="AR99" s="346"/>
      <c r="AS99" s="346"/>
      <c r="AT99" s="350"/>
      <c r="AU99" s="351"/>
      <c r="AV99" s="352"/>
      <c r="AW99" s="352"/>
      <c r="AX99" s="352"/>
      <c r="AY99" s="353"/>
      <c r="AZ99" s="354"/>
      <c r="BA99" s="352"/>
      <c r="BB99" s="352"/>
      <c r="BC99" s="352"/>
      <c r="BD99" s="355"/>
      <c r="BE99" s="342">
        <f t="shared" si="7"/>
      </c>
      <c r="BF99" s="327"/>
      <c r="BG99" s="343"/>
    </row>
    <row r="100" spans="1:59" ht="18.75" customHeight="1">
      <c r="A100" s="114">
        <v>94</v>
      </c>
      <c r="B100" s="357"/>
      <c r="C100" s="357"/>
      <c r="D100" s="358"/>
      <c r="E100" s="357"/>
      <c r="F100" s="358"/>
      <c r="G100" s="358"/>
      <c r="H100" s="358"/>
      <c r="I100" s="358"/>
      <c r="J100" s="360"/>
      <c r="K100" s="360"/>
      <c r="L100" s="361"/>
      <c r="M100" s="365">
        <f t="shared" si="10"/>
      </c>
      <c r="N100" s="365"/>
      <c r="O100" s="366"/>
      <c r="P100" s="342">
        <f t="shared" si="8"/>
      </c>
      <c r="Q100" s="343"/>
      <c r="R100" s="362"/>
      <c r="S100" s="363"/>
      <c r="T100" s="364"/>
      <c r="U100" s="367">
        <f t="shared" si="9"/>
      </c>
      <c r="V100" s="327"/>
      <c r="W100" s="343"/>
      <c r="X100" s="310">
        <f t="shared" si="6"/>
      </c>
      <c r="Y100" s="344"/>
      <c r="Z100" s="352"/>
      <c r="AA100" s="352"/>
      <c r="AB100" s="355"/>
      <c r="AC100" s="348"/>
      <c r="AD100" s="346"/>
      <c r="AE100" s="359"/>
      <c r="AF100" s="345"/>
      <c r="AG100" s="346"/>
      <c r="AH100" s="347"/>
      <c r="AI100" s="348"/>
      <c r="AJ100" s="346"/>
      <c r="AK100" s="346"/>
      <c r="AL100" s="349"/>
      <c r="AM100" s="345"/>
      <c r="AN100" s="346"/>
      <c r="AO100" s="346"/>
      <c r="AP100" s="349"/>
      <c r="AQ100" s="346"/>
      <c r="AR100" s="346"/>
      <c r="AS100" s="346"/>
      <c r="AT100" s="350"/>
      <c r="AU100" s="351"/>
      <c r="AV100" s="352"/>
      <c r="AW100" s="352"/>
      <c r="AX100" s="352"/>
      <c r="AY100" s="353"/>
      <c r="AZ100" s="354"/>
      <c r="BA100" s="352"/>
      <c r="BB100" s="352"/>
      <c r="BC100" s="352"/>
      <c r="BD100" s="355"/>
      <c r="BE100" s="342">
        <f t="shared" si="7"/>
      </c>
      <c r="BF100" s="327"/>
      <c r="BG100" s="343"/>
    </row>
    <row r="101" spans="1:59" ht="18.75" customHeight="1">
      <c r="A101" s="114">
        <v>95</v>
      </c>
      <c r="B101" s="357"/>
      <c r="C101" s="357"/>
      <c r="D101" s="358"/>
      <c r="E101" s="357"/>
      <c r="F101" s="358"/>
      <c r="G101" s="358"/>
      <c r="H101" s="358"/>
      <c r="I101" s="358"/>
      <c r="J101" s="360"/>
      <c r="K101" s="360"/>
      <c r="L101" s="361"/>
      <c r="M101" s="365">
        <f t="shared" si="10"/>
      </c>
      <c r="N101" s="365"/>
      <c r="O101" s="366"/>
      <c r="P101" s="342">
        <f t="shared" si="8"/>
      </c>
      <c r="Q101" s="343"/>
      <c r="R101" s="362"/>
      <c r="S101" s="363"/>
      <c r="T101" s="364"/>
      <c r="U101" s="367">
        <f t="shared" si="9"/>
      </c>
      <c r="V101" s="327"/>
      <c r="W101" s="343"/>
      <c r="X101" s="310">
        <f t="shared" si="6"/>
      </c>
      <c r="Y101" s="344"/>
      <c r="Z101" s="352"/>
      <c r="AA101" s="352"/>
      <c r="AB101" s="355"/>
      <c r="AC101" s="348"/>
      <c r="AD101" s="346"/>
      <c r="AE101" s="359"/>
      <c r="AF101" s="345"/>
      <c r="AG101" s="346"/>
      <c r="AH101" s="347"/>
      <c r="AI101" s="348"/>
      <c r="AJ101" s="346"/>
      <c r="AK101" s="346"/>
      <c r="AL101" s="349"/>
      <c r="AM101" s="345"/>
      <c r="AN101" s="346"/>
      <c r="AO101" s="346"/>
      <c r="AP101" s="349"/>
      <c r="AQ101" s="346"/>
      <c r="AR101" s="346"/>
      <c r="AS101" s="346"/>
      <c r="AT101" s="350"/>
      <c r="AU101" s="351"/>
      <c r="AV101" s="352"/>
      <c r="AW101" s="352"/>
      <c r="AX101" s="352"/>
      <c r="AY101" s="353"/>
      <c r="AZ101" s="354"/>
      <c r="BA101" s="352"/>
      <c r="BB101" s="352"/>
      <c r="BC101" s="352"/>
      <c r="BD101" s="355"/>
      <c r="BE101" s="342">
        <f t="shared" si="7"/>
      </c>
      <c r="BF101" s="327"/>
      <c r="BG101" s="343"/>
    </row>
    <row r="102" spans="1:59" ht="18.75" customHeight="1">
      <c r="A102" s="114">
        <v>96</v>
      </c>
      <c r="B102" s="357"/>
      <c r="C102" s="357"/>
      <c r="D102" s="358"/>
      <c r="E102" s="357"/>
      <c r="F102" s="358"/>
      <c r="G102" s="358"/>
      <c r="H102" s="358"/>
      <c r="I102" s="358"/>
      <c r="J102" s="360"/>
      <c r="K102" s="360"/>
      <c r="L102" s="361"/>
      <c r="M102" s="365">
        <f t="shared" si="10"/>
      </c>
      <c r="N102" s="365"/>
      <c r="O102" s="366"/>
      <c r="P102" s="342">
        <f t="shared" si="8"/>
      </c>
      <c r="Q102" s="343"/>
      <c r="R102" s="362"/>
      <c r="S102" s="363"/>
      <c r="T102" s="364"/>
      <c r="U102" s="367">
        <f t="shared" si="9"/>
      </c>
      <c r="V102" s="327"/>
      <c r="W102" s="343"/>
      <c r="X102" s="310">
        <f t="shared" si="6"/>
      </c>
      <c r="Y102" s="344"/>
      <c r="Z102" s="352"/>
      <c r="AA102" s="352"/>
      <c r="AB102" s="355"/>
      <c r="AC102" s="348"/>
      <c r="AD102" s="346"/>
      <c r="AE102" s="359"/>
      <c r="AF102" s="345"/>
      <c r="AG102" s="346"/>
      <c r="AH102" s="347"/>
      <c r="AI102" s="348"/>
      <c r="AJ102" s="346"/>
      <c r="AK102" s="346"/>
      <c r="AL102" s="349"/>
      <c r="AM102" s="345"/>
      <c r="AN102" s="346"/>
      <c r="AO102" s="346"/>
      <c r="AP102" s="349"/>
      <c r="AQ102" s="346"/>
      <c r="AR102" s="346"/>
      <c r="AS102" s="346"/>
      <c r="AT102" s="350"/>
      <c r="AU102" s="351"/>
      <c r="AV102" s="352"/>
      <c r="AW102" s="352"/>
      <c r="AX102" s="352"/>
      <c r="AY102" s="353"/>
      <c r="AZ102" s="354"/>
      <c r="BA102" s="352"/>
      <c r="BB102" s="352"/>
      <c r="BC102" s="352"/>
      <c r="BD102" s="355"/>
      <c r="BE102" s="342">
        <f t="shared" si="7"/>
      </c>
      <c r="BF102" s="327"/>
      <c r="BG102" s="343"/>
    </row>
    <row r="103" spans="1:59" ht="18.75" customHeight="1">
      <c r="A103" s="114">
        <v>97</v>
      </c>
      <c r="B103" s="357"/>
      <c r="C103" s="357"/>
      <c r="D103" s="358"/>
      <c r="E103" s="357"/>
      <c r="F103" s="358"/>
      <c r="G103" s="358"/>
      <c r="H103" s="358"/>
      <c r="I103" s="358"/>
      <c r="J103" s="360"/>
      <c r="K103" s="360"/>
      <c r="L103" s="361"/>
      <c r="M103" s="365">
        <f t="shared" si="10"/>
      </c>
      <c r="N103" s="365"/>
      <c r="O103" s="366"/>
      <c r="P103" s="342">
        <f t="shared" si="8"/>
      </c>
      <c r="Q103" s="343"/>
      <c r="R103" s="362"/>
      <c r="S103" s="363"/>
      <c r="T103" s="364"/>
      <c r="U103" s="367">
        <f t="shared" si="9"/>
      </c>
      <c r="V103" s="327"/>
      <c r="W103" s="343"/>
      <c r="X103" s="310">
        <f t="shared" si="6"/>
      </c>
      <c r="Y103" s="344"/>
      <c r="Z103" s="352"/>
      <c r="AA103" s="352"/>
      <c r="AB103" s="355"/>
      <c r="AC103" s="348"/>
      <c r="AD103" s="346"/>
      <c r="AE103" s="359"/>
      <c r="AF103" s="345"/>
      <c r="AG103" s="346"/>
      <c r="AH103" s="347"/>
      <c r="AI103" s="348"/>
      <c r="AJ103" s="346"/>
      <c r="AK103" s="346"/>
      <c r="AL103" s="349"/>
      <c r="AM103" s="345"/>
      <c r="AN103" s="346"/>
      <c r="AO103" s="346"/>
      <c r="AP103" s="349"/>
      <c r="AQ103" s="346"/>
      <c r="AR103" s="346"/>
      <c r="AS103" s="346"/>
      <c r="AT103" s="350"/>
      <c r="AU103" s="351"/>
      <c r="AV103" s="352"/>
      <c r="AW103" s="352"/>
      <c r="AX103" s="352"/>
      <c r="AY103" s="353"/>
      <c r="AZ103" s="354"/>
      <c r="BA103" s="352"/>
      <c r="BB103" s="352"/>
      <c r="BC103" s="352"/>
      <c r="BD103" s="355"/>
      <c r="BE103" s="342">
        <f t="shared" si="7"/>
      </c>
      <c r="BF103" s="327"/>
      <c r="BG103" s="343"/>
    </row>
    <row r="104" spans="1:59" ht="18.75" customHeight="1">
      <c r="A104" s="114">
        <v>98</v>
      </c>
      <c r="B104" s="357"/>
      <c r="C104" s="357"/>
      <c r="D104" s="358"/>
      <c r="E104" s="357"/>
      <c r="F104" s="358"/>
      <c r="G104" s="358"/>
      <c r="H104" s="358"/>
      <c r="I104" s="358"/>
      <c r="J104" s="360"/>
      <c r="K104" s="360"/>
      <c r="L104" s="361"/>
      <c r="M104" s="365">
        <f t="shared" si="10"/>
      </c>
      <c r="N104" s="365"/>
      <c r="O104" s="366"/>
      <c r="P104" s="342">
        <f t="shared" si="8"/>
      </c>
      <c r="Q104" s="343"/>
      <c r="R104" s="362"/>
      <c r="S104" s="363"/>
      <c r="T104" s="364"/>
      <c r="U104" s="367">
        <f t="shared" si="9"/>
      </c>
      <c r="V104" s="327"/>
      <c r="W104" s="343"/>
      <c r="X104" s="310">
        <f t="shared" si="6"/>
      </c>
      <c r="Y104" s="344"/>
      <c r="Z104" s="352"/>
      <c r="AA104" s="352"/>
      <c r="AB104" s="355"/>
      <c r="AC104" s="348"/>
      <c r="AD104" s="346"/>
      <c r="AE104" s="359"/>
      <c r="AF104" s="345"/>
      <c r="AG104" s="346"/>
      <c r="AH104" s="347"/>
      <c r="AI104" s="348"/>
      <c r="AJ104" s="346"/>
      <c r="AK104" s="346"/>
      <c r="AL104" s="349"/>
      <c r="AM104" s="345"/>
      <c r="AN104" s="346"/>
      <c r="AO104" s="346"/>
      <c r="AP104" s="349"/>
      <c r="AQ104" s="346"/>
      <c r="AR104" s="346"/>
      <c r="AS104" s="346"/>
      <c r="AT104" s="350"/>
      <c r="AU104" s="351"/>
      <c r="AV104" s="352"/>
      <c r="AW104" s="352"/>
      <c r="AX104" s="352"/>
      <c r="AY104" s="353"/>
      <c r="AZ104" s="354"/>
      <c r="BA104" s="352"/>
      <c r="BB104" s="352"/>
      <c r="BC104" s="352"/>
      <c r="BD104" s="355"/>
      <c r="BE104" s="342">
        <f t="shared" si="7"/>
      </c>
      <c r="BF104" s="327"/>
      <c r="BG104" s="343"/>
    </row>
    <row r="105" spans="1:59" ht="18.75" customHeight="1">
      <c r="A105" s="114">
        <v>99</v>
      </c>
      <c r="B105" s="380"/>
      <c r="C105" s="380"/>
      <c r="D105" s="377"/>
      <c r="E105" s="380"/>
      <c r="F105" s="377"/>
      <c r="G105" s="377"/>
      <c r="H105" s="377"/>
      <c r="I105" s="377"/>
      <c r="J105" s="378"/>
      <c r="K105" s="378"/>
      <c r="L105" s="379"/>
      <c r="M105" s="365">
        <f t="shared" si="10"/>
      </c>
      <c r="N105" s="365"/>
      <c r="O105" s="366"/>
      <c r="P105" s="342">
        <f t="shared" si="8"/>
      </c>
      <c r="Q105" s="343"/>
      <c r="R105" s="362"/>
      <c r="S105" s="363"/>
      <c r="T105" s="364"/>
      <c r="U105" s="367">
        <f t="shared" si="9"/>
      </c>
      <c r="V105" s="327"/>
      <c r="W105" s="343"/>
      <c r="X105" s="310">
        <f t="shared" si="6"/>
      </c>
      <c r="Y105" s="344"/>
      <c r="Z105" s="373"/>
      <c r="AA105" s="373"/>
      <c r="AB105" s="374"/>
      <c r="AC105" s="375"/>
      <c r="AD105" s="371"/>
      <c r="AE105" s="376"/>
      <c r="AF105" s="370"/>
      <c r="AG105" s="371"/>
      <c r="AH105" s="372"/>
      <c r="AI105" s="348"/>
      <c r="AJ105" s="346"/>
      <c r="AK105" s="346"/>
      <c r="AL105" s="349"/>
      <c r="AM105" s="345"/>
      <c r="AN105" s="346"/>
      <c r="AO105" s="346"/>
      <c r="AP105" s="349"/>
      <c r="AQ105" s="346"/>
      <c r="AR105" s="346"/>
      <c r="AS105" s="346"/>
      <c r="AT105" s="350"/>
      <c r="AU105" s="351"/>
      <c r="AV105" s="352"/>
      <c r="AW105" s="352"/>
      <c r="AX105" s="352"/>
      <c r="AY105" s="353"/>
      <c r="AZ105" s="354"/>
      <c r="BA105" s="352"/>
      <c r="BB105" s="352"/>
      <c r="BC105" s="352"/>
      <c r="BD105" s="355"/>
      <c r="BE105" s="342">
        <f t="shared" si="7"/>
      </c>
      <c r="BF105" s="327"/>
      <c r="BG105" s="343"/>
    </row>
    <row r="106" spans="1:59" ht="18.75" customHeight="1">
      <c r="A106" s="114">
        <v>100</v>
      </c>
      <c r="B106" s="357"/>
      <c r="C106" s="357"/>
      <c r="D106" s="358"/>
      <c r="E106" s="357"/>
      <c r="F106" s="358"/>
      <c r="G106" s="358"/>
      <c r="H106" s="358"/>
      <c r="I106" s="358"/>
      <c r="J106" s="360"/>
      <c r="K106" s="360"/>
      <c r="L106" s="361"/>
      <c r="M106" s="365">
        <f t="shared" si="10"/>
      </c>
      <c r="N106" s="365"/>
      <c r="O106" s="366"/>
      <c r="P106" s="342">
        <f t="shared" si="8"/>
      </c>
      <c r="Q106" s="343"/>
      <c r="R106" s="362"/>
      <c r="S106" s="363"/>
      <c r="T106" s="364"/>
      <c r="U106" s="367">
        <f t="shared" si="9"/>
      </c>
      <c r="V106" s="327"/>
      <c r="W106" s="343"/>
      <c r="X106" s="310">
        <f t="shared" si="6"/>
      </c>
      <c r="Y106" s="344"/>
      <c r="Z106" s="352"/>
      <c r="AA106" s="352"/>
      <c r="AB106" s="355"/>
      <c r="AC106" s="348"/>
      <c r="AD106" s="346"/>
      <c r="AE106" s="359"/>
      <c r="AF106" s="345"/>
      <c r="AG106" s="346"/>
      <c r="AH106" s="347"/>
      <c r="AI106" s="348"/>
      <c r="AJ106" s="346"/>
      <c r="AK106" s="346"/>
      <c r="AL106" s="349"/>
      <c r="AM106" s="345"/>
      <c r="AN106" s="346"/>
      <c r="AO106" s="346"/>
      <c r="AP106" s="349"/>
      <c r="AQ106" s="346"/>
      <c r="AR106" s="346"/>
      <c r="AS106" s="346"/>
      <c r="AT106" s="350"/>
      <c r="AU106" s="351"/>
      <c r="AV106" s="352"/>
      <c r="AW106" s="352"/>
      <c r="AX106" s="352"/>
      <c r="AY106" s="353"/>
      <c r="AZ106" s="354"/>
      <c r="BA106" s="352"/>
      <c r="BB106" s="352"/>
      <c r="BC106" s="352"/>
      <c r="BD106" s="355"/>
      <c r="BE106" s="342">
        <f t="shared" si="7"/>
      </c>
      <c r="BF106" s="327"/>
      <c r="BG106" s="343"/>
    </row>
    <row r="107" spans="1:59" ht="18.75" customHeight="1">
      <c r="A107" s="114">
        <v>101</v>
      </c>
      <c r="B107" s="357"/>
      <c r="C107" s="357"/>
      <c r="D107" s="358"/>
      <c r="E107" s="357"/>
      <c r="F107" s="358"/>
      <c r="G107" s="358"/>
      <c r="H107" s="358"/>
      <c r="I107" s="358"/>
      <c r="J107" s="360"/>
      <c r="K107" s="360"/>
      <c r="L107" s="361"/>
      <c r="M107" s="365">
        <f t="shared" si="10"/>
      </c>
      <c r="N107" s="365"/>
      <c r="O107" s="366"/>
      <c r="P107" s="342">
        <f t="shared" si="8"/>
      </c>
      <c r="Q107" s="343"/>
      <c r="R107" s="362"/>
      <c r="S107" s="363"/>
      <c r="T107" s="364"/>
      <c r="U107" s="367">
        <f t="shared" si="9"/>
      </c>
      <c r="V107" s="327"/>
      <c r="W107" s="343"/>
      <c r="X107" s="310">
        <f t="shared" si="6"/>
      </c>
      <c r="Y107" s="344"/>
      <c r="Z107" s="352"/>
      <c r="AA107" s="352"/>
      <c r="AB107" s="355"/>
      <c r="AC107" s="348"/>
      <c r="AD107" s="346"/>
      <c r="AE107" s="359"/>
      <c r="AF107" s="345"/>
      <c r="AG107" s="346"/>
      <c r="AH107" s="347"/>
      <c r="AI107" s="348"/>
      <c r="AJ107" s="346"/>
      <c r="AK107" s="346"/>
      <c r="AL107" s="349"/>
      <c r="AM107" s="345"/>
      <c r="AN107" s="346"/>
      <c r="AO107" s="346"/>
      <c r="AP107" s="349"/>
      <c r="AQ107" s="346"/>
      <c r="AR107" s="346"/>
      <c r="AS107" s="346"/>
      <c r="AT107" s="350"/>
      <c r="AU107" s="351"/>
      <c r="AV107" s="352"/>
      <c r="AW107" s="352"/>
      <c r="AX107" s="352"/>
      <c r="AY107" s="353"/>
      <c r="AZ107" s="354"/>
      <c r="BA107" s="352"/>
      <c r="BB107" s="352"/>
      <c r="BC107" s="352"/>
      <c r="BD107" s="355"/>
      <c r="BE107" s="342">
        <f t="shared" si="7"/>
      </c>
      <c r="BF107" s="327"/>
      <c r="BG107" s="343"/>
    </row>
    <row r="108" spans="1:59" ht="18.75" customHeight="1">
      <c r="A108" s="114">
        <v>102</v>
      </c>
      <c r="B108" s="357"/>
      <c r="C108" s="357"/>
      <c r="D108" s="358"/>
      <c r="E108" s="357"/>
      <c r="F108" s="358"/>
      <c r="G108" s="358"/>
      <c r="H108" s="358"/>
      <c r="I108" s="358"/>
      <c r="J108" s="360"/>
      <c r="K108" s="360"/>
      <c r="L108" s="361"/>
      <c r="M108" s="365">
        <f t="shared" si="10"/>
      </c>
      <c r="N108" s="365"/>
      <c r="O108" s="366"/>
      <c r="P108" s="342">
        <f t="shared" si="8"/>
      </c>
      <c r="Q108" s="343"/>
      <c r="R108" s="362"/>
      <c r="S108" s="363"/>
      <c r="T108" s="364"/>
      <c r="U108" s="367">
        <f t="shared" si="9"/>
      </c>
      <c r="V108" s="327"/>
      <c r="W108" s="343"/>
      <c r="X108" s="310">
        <f t="shared" si="6"/>
      </c>
      <c r="Y108" s="344"/>
      <c r="Z108" s="352"/>
      <c r="AA108" s="352"/>
      <c r="AB108" s="355"/>
      <c r="AC108" s="348"/>
      <c r="AD108" s="346"/>
      <c r="AE108" s="359"/>
      <c r="AF108" s="345"/>
      <c r="AG108" s="346"/>
      <c r="AH108" s="347"/>
      <c r="AI108" s="348"/>
      <c r="AJ108" s="346"/>
      <c r="AK108" s="346"/>
      <c r="AL108" s="349"/>
      <c r="AM108" s="345"/>
      <c r="AN108" s="346"/>
      <c r="AO108" s="346"/>
      <c r="AP108" s="349"/>
      <c r="AQ108" s="346"/>
      <c r="AR108" s="346"/>
      <c r="AS108" s="346"/>
      <c r="AT108" s="350"/>
      <c r="AU108" s="351"/>
      <c r="AV108" s="352"/>
      <c r="AW108" s="352"/>
      <c r="AX108" s="352"/>
      <c r="AY108" s="353"/>
      <c r="AZ108" s="354"/>
      <c r="BA108" s="352"/>
      <c r="BB108" s="352"/>
      <c r="BC108" s="352"/>
      <c r="BD108" s="355"/>
      <c r="BE108" s="342">
        <f t="shared" si="7"/>
      </c>
      <c r="BF108" s="327"/>
      <c r="BG108" s="343"/>
    </row>
    <row r="109" spans="1:59" ht="18.75" customHeight="1">
      <c r="A109" s="114">
        <v>103</v>
      </c>
      <c r="B109" s="357"/>
      <c r="C109" s="357"/>
      <c r="D109" s="358"/>
      <c r="E109" s="357"/>
      <c r="F109" s="358"/>
      <c r="G109" s="358"/>
      <c r="H109" s="358"/>
      <c r="I109" s="358"/>
      <c r="J109" s="360"/>
      <c r="K109" s="360"/>
      <c r="L109" s="361"/>
      <c r="M109" s="365">
        <f t="shared" si="10"/>
      </c>
      <c r="N109" s="365"/>
      <c r="O109" s="366"/>
      <c r="P109" s="342">
        <f t="shared" si="8"/>
      </c>
      <c r="Q109" s="343"/>
      <c r="R109" s="362"/>
      <c r="S109" s="363"/>
      <c r="T109" s="364"/>
      <c r="U109" s="367">
        <f t="shared" si="9"/>
      </c>
      <c r="V109" s="327"/>
      <c r="W109" s="343"/>
      <c r="X109" s="310">
        <f t="shared" si="6"/>
      </c>
      <c r="Y109" s="344"/>
      <c r="Z109" s="352"/>
      <c r="AA109" s="352"/>
      <c r="AB109" s="355"/>
      <c r="AC109" s="348"/>
      <c r="AD109" s="346"/>
      <c r="AE109" s="359"/>
      <c r="AF109" s="345"/>
      <c r="AG109" s="346"/>
      <c r="AH109" s="347"/>
      <c r="AI109" s="348"/>
      <c r="AJ109" s="346"/>
      <c r="AK109" s="346"/>
      <c r="AL109" s="349"/>
      <c r="AM109" s="345"/>
      <c r="AN109" s="346"/>
      <c r="AO109" s="346"/>
      <c r="AP109" s="349"/>
      <c r="AQ109" s="346"/>
      <c r="AR109" s="346"/>
      <c r="AS109" s="346"/>
      <c r="AT109" s="350"/>
      <c r="AU109" s="351"/>
      <c r="AV109" s="352"/>
      <c r="AW109" s="352"/>
      <c r="AX109" s="352"/>
      <c r="AY109" s="353"/>
      <c r="AZ109" s="354"/>
      <c r="BA109" s="352"/>
      <c r="BB109" s="352"/>
      <c r="BC109" s="352"/>
      <c r="BD109" s="355"/>
      <c r="BE109" s="342">
        <f t="shared" si="7"/>
      </c>
      <c r="BF109" s="327"/>
      <c r="BG109" s="343"/>
    </row>
    <row r="110" spans="1:59" ht="18.75" customHeight="1">
      <c r="A110" s="114">
        <v>104</v>
      </c>
      <c r="B110" s="357"/>
      <c r="C110" s="357"/>
      <c r="D110" s="358"/>
      <c r="E110" s="357"/>
      <c r="F110" s="358"/>
      <c r="G110" s="358"/>
      <c r="H110" s="358"/>
      <c r="I110" s="358"/>
      <c r="J110" s="360"/>
      <c r="K110" s="360"/>
      <c r="L110" s="361"/>
      <c r="M110" s="365">
        <f t="shared" si="10"/>
      </c>
      <c r="N110" s="365"/>
      <c r="O110" s="366"/>
      <c r="P110" s="342">
        <f t="shared" si="8"/>
      </c>
      <c r="Q110" s="343"/>
      <c r="R110" s="362"/>
      <c r="S110" s="363"/>
      <c r="T110" s="364"/>
      <c r="U110" s="367">
        <f t="shared" si="9"/>
      </c>
      <c r="V110" s="327"/>
      <c r="W110" s="343"/>
      <c r="X110" s="310">
        <f t="shared" si="6"/>
      </c>
      <c r="Y110" s="344"/>
      <c r="Z110" s="352"/>
      <c r="AA110" s="352"/>
      <c r="AB110" s="355"/>
      <c r="AC110" s="348"/>
      <c r="AD110" s="346"/>
      <c r="AE110" s="359"/>
      <c r="AF110" s="345"/>
      <c r="AG110" s="346"/>
      <c r="AH110" s="347"/>
      <c r="AI110" s="348"/>
      <c r="AJ110" s="346"/>
      <c r="AK110" s="346"/>
      <c r="AL110" s="349"/>
      <c r="AM110" s="345"/>
      <c r="AN110" s="346"/>
      <c r="AO110" s="346"/>
      <c r="AP110" s="349"/>
      <c r="AQ110" s="346"/>
      <c r="AR110" s="346"/>
      <c r="AS110" s="346"/>
      <c r="AT110" s="350"/>
      <c r="AU110" s="351"/>
      <c r="AV110" s="352"/>
      <c r="AW110" s="352"/>
      <c r="AX110" s="352"/>
      <c r="AY110" s="353"/>
      <c r="AZ110" s="354"/>
      <c r="BA110" s="352"/>
      <c r="BB110" s="352"/>
      <c r="BC110" s="352"/>
      <c r="BD110" s="355"/>
      <c r="BE110" s="342">
        <f t="shared" si="7"/>
      </c>
      <c r="BF110" s="327"/>
      <c r="BG110" s="343"/>
    </row>
    <row r="111" spans="1:59" ht="18.75" customHeight="1">
      <c r="A111" s="114">
        <v>105</v>
      </c>
      <c r="B111" s="357"/>
      <c r="C111" s="357"/>
      <c r="D111" s="358"/>
      <c r="E111" s="357"/>
      <c r="F111" s="358"/>
      <c r="G111" s="358"/>
      <c r="H111" s="358"/>
      <c r="I111" s="358"/>
      <c r="J111" s="360"/>
      <c r="K111" s="360"/>
      <c r="L111" s="361"/>
      <c r="M111" s="365">
        <f t="shared" si="10"/>
      </c>
      <c r="N111" s="365"/>
      <c r="O111" s="366"/>
      <c r="P111" s="342">
        <f t="shared" si="8"/>
      </c>
      <c r="Q111" s="343"/>
      <c r="R111" s="362"/>
      <c r="S111" s="363"/>
      <c r="T111" s="364"/>
      <c r="U111" s="367">
        <f t="shared" si="9"/>
      </c>
      <c r="V111" s="327"/>
      <c r="W111" s="343"/>
      <c r="X111" s="310">
        <f t="shared" si="6"/>
      </c>
      <c r="Y111" s="344"/>
      <c r="Z111" s="352"/>
      <c r="AA111" s="352"/>
      <c r="AB111" s="355"/>
      <c r="AC111" s="348"/>
      <c r="AD111" s="346"/>
      <c r="AE111" s="359"/>
      <c r="AF111" s="345"/>
      <c r="AG111" s="346"/>
      <c r="AH111" s="347"/>
      <c r="AI111" s="348"/>
      <c r="AJ111" s="346"/>
      <c r="AK111" s="346"/>
      <c r="AL111" s="349"/>
      <c r="AM111" s="345"/>
      <c r="AN111" s="346"/>
      <c r="AO111" s="346"/>
      <c r="AP111" s="349"/>
      <c r="AQ111" s="346"/>
      <c r="AR111" s="346"/>
      <c r="AS111" s="346"/>
      <c r="AT111" s="350"/>
      <c r="AU111" s="351"/>
      <c r="AV111" s="352"/>
      <c r="AW111" s="352"/>
      <c r="AX111" s="352"/>
      <c r="AY111" s="353"/>
      <c r="AZ111" s="354"/>
      <c r="BA111" s="352"/>
      <c r="BB111" s="352"/>
      <c r="BC111" s="352"/>
      <c r="BD111" s="355"/>
      <c r="BE111" s="342">
        <f t="shared" si="7"/>
      </c>
      <c r="BF111" s="327"/>
      <c r="BG111" s="343"/>
    </row>
    <row r="112" spans="1:59" ht="18.75" customHeight="1">
      <c r="A112" s="114">
        <v>106</v>
      </c>
      <c r="B112" s="357"/>
      <c r="C112" s="357"/>
      <c r="D112" s="358"/>
      <c r="E112" s="357"/>
      <c r="F112" s="358"/>
      <c r="G112" s="358"/>
      <c r="H112" s="358"/>
      <c r="I112" s="358"/>
      <c r="J112" s="360"/>
      <c r="K112" s="360"/>
      <c r="L112" s="361"/>
      <c r="M112" s="365">
        <f t="shared" si="10"/>
      </c>
      <c r="N112" s="365"/>
      <c r="O112" s="366"/>
      <c r="P112" s="342">
        <f t="shared" si="8"/>
      </c>
      <c r="Q112" s="343"/>
      <c r="R112" s="362"/>
      <c r="S112" s="363"/>
      <c r="T112" s="364"/>
      <c r="U112" s="367">
        <f t="shared" si="9"/>
      </c>
      <c r="V112" s="327"/>
      <c r="W112" s="343"/>
      <c r="X112" s="310">
        <f t="shared" si="6"/>
      </c>
      <c r="Y112" s="344"/>
      <c r="Z112" s="352"/>
      <c r="AA112" s="352"/>
      <c r="AB112" s="355"/>
      <c r="AC112" s="348"/>
      <c r="AD112" s="346"/>
      <c r="AE112" s="359"/>
      <c r="AF112" s="345"/>
      <c r="AG112" s="346"/>
      <c r="AH112" s="347"/>
      <c r="AI112" s="348"/>
      <c r="AJ112" s="346"/>
      <c r="AK112" s="346"/>
      <c r="AL112" s="349"/>
      <c r="AM112" s="345"/>
      <c r="AN112" s="346"/>
      <c r="AO112" s="346"/>
      <c r="AP112" s="349"/>
      <c r="AQ112" s="346"/>
      <c r="AR112" s="346"/>
      <c r="AS112" s="346"/>
      <c r="AT112" s="350"/>
      <c r="AU112" s="351"/>
      <c r="AV112" s="352"/>
      <c r="AW112" s="352"/>
      <c r="AX112" s="352"/>
      <c r="AY112" s="353"/>
      <c r="AZ112" s="354"/>
      <c r="BA112" s="352"/>
      <c r="BB112" s="352"/>
      <c r="BC112" s="352"/>
      <c r="BD112" s="355"/>
      <c r="BE112" s="342">
        <f t="shared" si="7"/>
      </c>
      <c r="BF112" s="327"/>
      <c r="BG112" s="343"/>
    </row>
    <row r="113" spans="1:59" ht="18.75" customHeight="1">
      <c r="A113" s="114">
        <v>107</v>
      </c>
      <c r="B113" s="357"/>
      <c r="C113" s="357"/>
      <c r="D113" s="358"/>
      <c r="E113" s="357"/>
      <c r="F113" s="358"/>
      <c r="G113" s="358"/>
      <c r="H113" s="358"/>
      <c r="I113" s="358"/>
      <c r="J113" s="360"/>
      <c r="K113" s="360"/>
      <c r="L113" s="361"/>
      <c r="M113" s="365">
        <f t="shared" si="10"/>
      </c>
      <c r="N113" s="365"/>
      <c r="O113" s="366"/>
      <c r="P113" s="342">
        <f t="shared" si="8"/>
      </c>
      <c r="Q113" s="343"/>
      <c r="R113" s="362"/>
      <c r="S113" s="363"/>
      <c r="T113" s="364"/>
      <c r="U113" s="367">
        <f t="shared" si="9"/>
      </c>
      <c r="V113" s="327"/>
      <c r="W113" s="343"/>
      <c r="X113" s="310">
        <f t="shared" si="6"/>
      </c>
      <c r="Y113" s="344"/>
      <c r="Z113" s="352"/>
      <c r="AA113" s="352"/>
      <c r="AB113" s="355"/>
      <c r="AC113" s="348"/>
      <c r="AD113" s="346"/>
      <c r="AE113" s="359"/>
      <c r="AF113" s="345"/>
      <c r="AG113" s="346"/>
      <c r="AH113" s="347"/>
      <c r="AI113" s="348"/>
      <c r="AJ113" s="346"/>
      <c r="AK113" s="346"/>
      <c r="AL113" s="349"/>
      <c r="AM113" s="345"/>
      <c r="AN113" s="346"/>
      <c r="AO113" s="346"/>
      <c r="AP113" s="349"/>
      <c r="AQ113" s="346"/>
      <c r="AR113" s="346"/>
      <c r="AS113" s="346"/>
      <c r="AT113" s="350"/>
      <c r="AU113" s="351"/>
      <c r="AV113" s="352"/>
      <c r="AW113" s="352"/>
      <c r="AX113" s="352"/>
      <c r="AY113" s="353"/>
      <c r="AZ113" s="354"/>
      <c r="BA113" s="352"/>
      <c r="BB113" s="352"/>
      <c r="BC113" s="352"/>
      <c r="BD113" s="355"/>
      <c r="BE113" s="342">
        <f t="shared" si="7"/>
      </c>
      <c r="BF113" s="327"/>
      <c r="BG113" s="343"/>
    </row>
    <row r="114" spans="1:59" ht="18.75" customHeight="1">
      <c r="A114" s="114">
        <v>108</v>
      </c>
      <c r="B114" s="357"/>
      <c r="C114" s="357"/>
      <c r="D114" s="358"/>
      <c r="E114" s="357"/>
      <c r="F114" s="358"/>
      <c r="G114" s="358"/>
      <c r="H114" s="358"/>
      <c r="I114" s="358"/>
      <c r="J114" s="360"/>
      <c r="K114" s="360"/>
      <c r="L114" s="361"/>
      <c r="M114" s="365">
        <f t="shared" si="10"/>
      </c>
      <c r="N114" s="365"/>
      <c r="O114" s="366"/>
      <c r="P114" s="342">
        <f t="shared" si="8"/>
      </c>
      <c r="Q114" s="343"/>
      <c r="R114" s="362"/>
      <c r="S114" s="363"/>
      <c r="T114" s="364"/>
      <c r="U114" s="367">
        <f t="shared" si="9"/>
      </c>
      <c r="V114" s="327"/>
      <c r="W114" s="343"/>
      <c r="X114" s="310">
        <f t="shared" si="6"/>
      </c>
      <c r="Y114" s="344"/>
      <c r="Z114" s="352"/>
      <c r="AA114" s="352"/>
      <c r="AB114" s="355"/>
      <c r="AC114" s="348"/>
      <c r="AD114" s="346"/>
      <c r="AE114" s="359"/>
      <c r="AF114" s="345"/>
      <c r="AG114" s="346"/>
      <c r="AH114" s="347"/>
      <c r="AI114" s="348"/>
      <c r="AJ114" s="346"/>
      <c r="AK114" s="346"/>
      <c r="AL114" s="349"/>
      <c r="AM114" s="345"/>
      <c r="AN114" s="346"/>
      <c r="AO114" s="346"/>
      <c r="AP114" s="349"/>
      <c r="AQ114" s="346"/>
      <c r="AR114" s="346"/>
      <c r="AS114" s="346"/>
      <c r="AT114" s="350"/>
      <c r="AU114" s="351"/>
      <c r="AV114" s="352"/>
      <c r="AW114" s="352"/>
      <c r="AX114" s="352"/>
      <c r="AY114" s="353"/>
      <c r="AZ114" s="354"/>
      <c r="BA114" s="352"/>
      <c r="BB114" s="352"/>
      <c r="BC114" s="352"/>
      <c r="BD114" s="355"/>
      <c r="BE114" s="342">
        <f t="shared" si="7"/>
      </c>
      <c r="BF114" s="327"/>
      <c r="BG114" s="343"/>
    </row>
    <row r="115" spans="1:59" ht="18.75" customHeight="1">
      <c r="A115" s="114">
        <v>109</v>
      </c>
      <c r="B115" s="357"/>
      <c r="C115" s="357"/>
      <c r="D115" s="358"/>
      <c r="E115" s="357"/>
      <c r="F115" s="358"/>
      <c r="G115" s="358"/>
      <c r="H115" s="358"/>
      <c r="I115" s="358"/>
      <c r="J115" s="360"/>
      <c r="K115" s="360"/>
      <c r="L115" s="361"/>
      <c r="M115" s="365">
        <f t="shared" si="10"/>
      </c>
      <c r="N115" s="365"/>
      <c r="O115" s="366"/>
      <c r="P115" s="342">
        <f t="shared" si="8"/>
      </c>
      <c r="Q115" s="343"/>
      <c r="R115" s="362"/>
      <c r="S115" s="363"/>
      <c r="T115" s="364"/>
      <c r="U115" s="367">
        <f t="shared" si="9"/>
      </c>
      <c r="V115" s="327"/>
      <c r="W115" s="343"/>
      <c r="X115" s="310">
        <f t="shared" si="6"/>
      </c>
      <c r="Y115" s="344"/>
      <c r="Z115" s="352"/>
      <c r="AA115" s="352"/>
      <c r="AB115" s="355"/>
      <c r="AC115" s="348"/>
      <c r="AD115" s="346"/>
      <c r="AE115" s="359"/>
      <c r="AF115" s="345"/>
      <c r="AG115" s="346"/>
      <c r="AH115" s="347"/>
      <c r="AI115" s="348"/>
      <c r="AJ115" s="346"/>
      <c r="AK115" s="346"/>
      <c r="AL115" s="349"/>
      <c r="AM115" s="345"/>
      <c r="AN115" s="346"/>
      <c r="AO115" s="346"/>
      <c r="AP115" s="349"/>
      <c r="AQ115" s="346"/>
      <c r="AR115" s="346"/>
      <c r="AS115" s="346"/>
      <c r="AT115" s="350"/>
      <c r="AU115" s="351"/>
      <c r="AV115" s="352"/>
      <c r="AW115" s="352"/>
      <c r="AX115" s="352"/>
      <c r="AY115" s="353"/>
      <c r="AZ115" s="354"/>
      <c r="BA115" s="352"/>
      <c r="BB115" s="352"/>
      <c r="BC115" s="352"/>
      <c r="BD115" s="355"/>
      <c r="BE115" s="342">
        <f t="shared" si="7"/>
      </c>
      <c r="BF115" s="327"/>
      <c r="BG115" s="343"/>
    </row>
    <row r="116" spans="1:59" ht="18.75" customHeight="1">
      <c r="A116" s="114">
        <v>110</v>
      </c>
      <c r="B116" s="357"/>
      <c r="C116" s="357"/>
      <c r="D116" s="358"/>
      <c r="E116" s="357"/>
      <c r="F116" s="358"/>
      <c r="G116" s="358"/>
      <c r="H116" s="358"/>
      <c r="I116" s="358"/>
      <c r="J116" s="360"/>
      <c r="K116" s="360"/>
      <c r="L116" s="361"/>
      <c r="M116" s="365">
        <f t="shared" si="10"/>
      </c>
      <c r="N116" s="365"/>
      <c r="O116" s="366"/>
      <c r="P116" s="342">
        <f t="shared" si="8"/>
      </c>
      <c r="Q116" s="343"/>
      <c r="R116" s="362"/>
      <c r="S116" s="363"/>
      <c r="T116" s="364"/>
      <c r="U116" s="367">
        <f t="shared" si="9"/>
      </c>
      <c r="V116" s="327"/>
      <c r="W116" s="343"/>
      <c r="X116" s="310">
        <f t="shared" si="6"/>
      </c>
      <c r="Y116" s="344"/>
      <c r="Z116" s="352"/>
      <c r="AA116" s="352"/>
      <c r="AB116" s="355"/>
      <c r="AC116" s="348"/>
      <c r="AD116" s="346"/>
      <c r="AE116" s="359"/>
      <c r="AF116" s="345"/>
      <c r="AG116" s="346"/>
      <c r="AH116" s="347"/>
      <c r="AI116" s="348"/>
      <c r="AJ116" s="346"/>
      <c r="AK116" s="346"/>
      <c r="AL116" s="349"/>
      <c r="AM116" s="345"/>
      <c r="AN116" s="346"/>
      <c r="AO116" s="346"/>
      <c r="AP116" s="349"/>
      <c r="AQ116" s="346"/>
      <c r="AR116" s="346"/>
      <c r="AS116" s="346"/>
      <c r="AT116" s="350"/>
      <c r="AU116" s="351"/>
      <c r="AV116" s="352"/>
      <c r="AW116" s="352"/>
      <c r="AX116" s="352"/>
      <c r="AY116" s="353"/>
      <c r="AZ116" s="354"/>
      <c r="BA116" s="352"/>
      <c r="BB116" s="352"/>
      <c r="BC116" s="352"/>
      <c r="BD116" s="355"/>
      <c r="BE116" s="342">
        <f t="shared" si="7"/>
      </c>
      <c r="BF116" s="327"/>
      <c r="BG116" s="343"/>
    </row>
    <row r="117" spans="1:59" ht="18.75" customHeight="1">
      <c r="A117" s="114">
        <v>111</v>
      </c>
      <c r="B117" s="357"/>
      <c r="C117" s="357"/>
      <c r="D117" s="358"/>
      <c r="E117" s="357"/>
      <c r="F117" s="358"/>
      <c r="G117" s="358"/>
      <c r="H117" s="358"/>
      <c r="I117" s="358"/>
      <c r="J117" s="360"/>
      <c r="K117" s="360"/>
      <c r="L117" s="361"/>
      <c r="M117" s="365">
        <f t="shared" si="10"/>
      </c>
      <c r="N117" s="365"/>
      <c r="O117" s="366"/>
      <c r="P117" s="342">
        <f t="shared" si="8"/>
      </c>
      <c r="Q117" s="343"/>
      <c r="R117" s="362"/>
      <c r="S117" s="363"/>
      <c r="T117" s="364"/>
      <c r="U117" s="367">
        <f t="shared" si="9"/>
      </c>
      <c r="V117" s="327"/>
      <c r="W117" s="343"/>
      <c r="X117" s="310">
        <f t="shared" si="6"/>
      </c>
      <c r="Y117" s="344"/>
      <c r="Z117" s="352"/>
      <c r="AA117" s="352"/>
      <c r="AB117" s="355"/>
      <c r="AC117" s="348"/>
      <c r="AD117" s="346"/>
      <c r="AE117" s="359"/>
      <c r="AF117" s="345"/>
      <c r="AG117" s="346"/>
      <c r="AH117" s="347"/>
      <c r="AI117" s="348"/>
      <c r="AJ117" s="346"/>
      <c r="AK117" s="346"/>
      <c r="AL117" s="349"/>
      <c r="AM117" s="345"/>
      <c r="AN117" s="346"/>
      <c r="AO117" s="346"/>
      <c r="AP117" s="349"/>
      <c r="AQ117" s="346"/>
      <c r="AR117" s="346"/>
      <c r="AS117" s="346"/>
      <c r="AT117" s="350"/>
      <c r="AU117" s="351"/>
      <c r="AV117" s="352"/>
      <c r="AW117" s="352"/>
      <c r="AX117" s="352"/>
      <c r="AY117" s="353"/>
      <c r="AZ117" s="354"/>
      <c r="BA117" s="352"/>
      <c r="BB117" s="352"/>
      <c r="BC117" s="352"/>
      <c r="BD117" s="355"/>
      <c r="BE117" s="342">
        <f t="shared" si="7"/>
      </c>
      <c r="BF117" s="327"/>
      <c r="BG117" s="343"/>
    </row>
    <row r="118" spans="1:59" ht="18.75" customHeight="1">
      <c r="A118" s="114">
        <v>112</v>
      </c>
      <c r="B118" s="357"/>
      <c r="C118" s="357"/>
      <c r="D118" s="358"/>
      <c r="E118" s="357"/>
      <c r="F118" s="358"/>
      <c r="G118" s="358"/>
      <c r="H118" s="358"/>
      <c r="I118" s="358"/>
      <c r="J118" s="360"/>
      <c r="K118" s="360"/>
      <c r="L118" s="361"/>
      <c r="M118" s="365">
        <f t="shared" si="10"/>
      </c>
      <c r="N118" s="365"/>
      <c r="O118" s="366"/>
      <c r="P118" s="342">
        <f t="shared" si="8"/>
      </c>
      <c r="Q118" s="343"/>
      <c r="R118" s="362"/>
      <c r="S118" s="363"/>
      <c r="T118" s="364"/>
      <c r="U118" s="367">
        <f t="shared" si="9"/>
      </c>
      <c r="V118" s="327"/>
      <c r="W118" s="343"/>
      <c r="X118" s="310">
        <f t="shared" si="6"/>
      </c>
      <c r="Y118" s="344"/>
      <c r="Z118" s="352"/>
      <c r="AA118" s="352"/>
      <c r="AB118" s="355"/>
      <c r="AC118" s="348"/>
      <c r="AD118" s="346"/>
      <c r="AE118" s="359"/>
      <c r="AF118" s="345"/>
      <c r="AG118" s="346"/>
      <c r="AH118" s="347"/>
      <c r="AI118" s="348"/>
      <c r="AJ118" s="346"/>
      <c r="AK118" s="346"/>
      <c r="AL118" s="349"/>
      <c r="AM118" s="345"/>
      <c r="AN118" s="346"/>
      <c r="AO118" s="346"/>
      <c r="AP118" s="349"/>
      <c r="AQ118" s="346"/>
      <c r="AR118" s="346"/>
      <c r="AS118" s="346"/>
      <c r="AT118" s="350"/>
      <c r="AU118" s="351"/>
      <c r="AV118" s="352"/>
      <c r="AW118" s="352"/>
      <c r="AX118" s="352"/>
      <c r="AY118" s="353"/>
      <c r="AZ118" s="354"/>
      <c r="BA118" s="352"/>
      <c r="BB118" s="352"/>
      <c r="BC118" s="352"/>
      <c r="BD118" s="355"/>
      <c r="BE118" s="342">
        <f t="shared" si="7"/>
      </c>
      <c r="BF118" s="327"/>
      <c r="BG118" s="343"/>
    </row>
    <row r="119" spans="1:59" ht="18.75" customHeight="1">
      <c r="A119" s="114">
        <v>113</v>
      </c>
      <c r="B119" s="357"/>
      <c r="C119" s="357"/>
      <c r="D119" s="358"/>
      <c r="E119" s="357"/>
      <c r="F119" s="358"/>
      <c r="G119" s="358"/>
      <c r="H119" s="358"/>
      <c r="I119" s="358"/>
      <c r="J119" s="360"/>
      <c r="K119" s="360"/>
      <c r="L119" s="361"/>
      <c r="M119" s="365">
        <f t="shared" si="10"/>
      </c>
      <c r="N119" s="365"/>
      <c r="O119" s="366"/>
      <c r="P119" s="342">
        <f t="shared" si="8"/>
      </c>
      <c r="Q119" s="343"/>
      <c r="R119" s="362"/>
      <c r="S119" s="363"/>
      <c r="T119" s="364"/>
      <c r="U119" s="367">
        <f t="shared" si="9"/>
      </c>
      <c r="V119" s="327"/>
      <c r="W119" s="343"/>
      <c r="X119" s="310">
        <f t="shared" si="6"/>
      </c>
      <c r="Y119" s="344"/>
      <c r="Z119" s="352"/>
      <c r="AA119" s="352"/>
      <c r="AB119" s="355"/>
      <c r="AC119" s="348"/>
      <c r="AD119" s="346"/>
      <c r="AE119" s="359"/>
      <c r="AF119" s="345"/>
      <c r="AG119" s="346"/>
      <c r="AH119" s="347"/>
      <c r="AI119" s="348"/>
      <c r="AJ119" s="346"/>
      <c r="AK119" s="346"/>
      <c r="AL119" s="349"/>
      <c r="AM119" s="345"/>
      <c r="AN119" s="346"/>
      <c r="AO119" s="346"/>
      <c r="AP119" s="349"/>
      <c r="AQ119" s="346"/>
      <c r="AR119" s="346"/>
      <c r="AS119" s="346"/>
      <c r="AT119" s="350"/>
      <c r="AU119" s="351"/>
      <c r="AV119" s="352"/>
      <c r="AW119" s="352"/>
      <c r="AX119" s="352"/>
      <c r="AY119" s="353"/>
      <c r="AZ119" s="354"/>
      <c r="BA119" s="352"/>
      <c r="BB119" s="352"/>
      <c r="BC119" s="352"/>
      <c r="BD119" s="355"/>
      <c r="BE119" s="342">
        <f t="shared" si="7"/>
      </c>
      <c r="BF119" s="327"/>
      <c r="BG119" s="343"/>
    </row>
    <row r="120" spans="1:59" ht="18.75" customHeight="1">
      <c r="A120" s="114">
        <v>114</v>
      </c>
      <c r="B120" s="357"/>
      <c r="C120" s="357"/>
      <c r="D120" s="358"/>
      <c r="E120" s="357"/>
      <c r="F120" s="358"/>
      <c r="G120" s="358"/>
      <c r="H120" s="358"/>
      <c r="I120" s="358"/>
      <c r="J120" s="360"/>
      <c r="K120" s="360"/>
      <c r="L120" s="361"/>
      <c r="M120" s="365">
        <f t="shared" si="10"/>
      </c>
      <c r="N120" s="365"/>
      <c r="O120" s="366"/>
      <c r="P120" s="342">
        <f t="shared" si="8"/>
      </c>
      <c r="Q120" s="343"/>
      <c r="R120" s="362"/>
      <c r="S120" s="363"/>
      <c r="T120" s="364"/>
      <c r="U120" s="367">
        <f t="shared" si="9"/>
      </c>
      <c r="V120" s="327"/>
      <c r="W120" s="343"/>
      <c r="X120" s="310">
        <f t="shared" si="6"/>
      </c>
      <c r="Y120" s="344"/>
      <c r="Z120" s="352"/>
      <c r="AA120" s="352"/>
      <c r="AB120" s="355"/>
      <c r="AC120" s="348"/>
      <c r="AD120" s="346"/>
      <c r="AE120" s="359"/>
      <c r="AF120" s="345"/>
      <c r="AG120" s="346"/>
      <c r="AH120" s="347"/>
      <c r="AI120" s="348"/>
      <c r="AJ120" s="346"/>
      <c r="AK120" s="346"/>
      <c r="AL120" s="349"/>
      <c r="AM120" s="345"/>
      <c r="AN120" s="346"/>
      <c r="AO120" s="346"/>
      <c r="AP120" s="349"/>
      <c r="AQ120" s="346"/>
      <c r="AR120" s="346"/>
      <c r="AS120" s="346"/>
      <c r="AT120" s="350"/>
      <c r="AU120" s="351"/>
      <c r="AV120" s="352"/>
      <c r="AW120" s="352"/>
      <c r="AX120" s="352"/>
      <c r="AY120" s="353"/>
      <c r="AZ120" s="354"/>
      <c r="BA120" s="352"/>
      <c r="BB120" s="352"/>
      <c r="BC120" s="352"/>
      <c r="BD120" s="355"/>
      <c r="BE120" s="342">
        <f t="shared" si="7"/>
      </c>
      <c r="BF120" s="327"/>
      <c r="BG120" s="343"/>
    </row>
    <row r="121" spans="1:59" ht="18.75" customHeight="1">
      <c r="A121" s="114">
        <v>115</v>
      </c>
      <c r="B121" s="357"/>
      <c r="C121" s="357"/>
      <c r="D121" s="358"/>
      <c r="E121" s="357"/>
      <c r="F121" s="358"/>
      <c r="G121" s="358"/>
      <c r="H121" s="358"/>
      <c r="I121" s="358"/>
      <c r="J121" s="360"/>
      <c r="K121" s="360"/>
      <c r="L121" s="361"/>
      <c r="M121" s="365">
        <f t="shared" si="10"/>
      </c>
      <c r="N121" s="365"/>
      <c r="O121" s="366"/>
      <c r="P121" s="342">
        <f t="shared" si="8"/>
      </c>
      <c r="Q121" s="343"/>
      <c r="R121" s="362"/>
      <c r="S121" s="363"/>
      <c r="T121" s="364"/>
      <c r="U121" s="367">
        <f t="shared" si="9"/>
      </c>
      <c r="V121" s="327"/>
      <c r="W121" s="343"/>
      <c r="X121" s="310">
        <f t="shared" si="6"/>
      </c>
      <c r="Y121" s="344"/>
      <c r="Z121" s="352"/>
      <c r="AA121" s="352"/>
      <c r="AB121" s="355"/>
      <c r="AC121" s="348"/>
      <c r="AD121" s="346"/>
      <c r="AE121" s="359"/>
      <c r="AF121" s="345"/>
      <c r="AG121" s="346"/>
      <c r="AH121" s="347"/>
      <c r="AI121" s="348"/>
      <c r="AJ121" s="346"/>
      <c r="AK121" s="346"/>
      <c r="AL121" s="349"/>
      <c r="AM121" s="345"/>
      <c r="AN121" s="346"/>
      <c r="AO121" s="346"/>
      <c r="AP121" s="349"/>
      <c r="AQ121" s="346"/>
      <c r="AR121" s="346"/>
      <c r="AS121" s="346"/>
      <c r="AT121" s="350"/>
      <c r="AU121" s="351"/>
      <c r="AV121" s="352"/>
      <c r="AW121" s="352"/>
      <c r="AX121" s="352"/>
      <c r="AY121" s="353"/>
      <c r="AZ121" s="354"/>
      <c r="BA121" s="352"/>
      <c r="BB121" s="352"/>
      <c r="BC121" s="352"/>
      <c r="BD121" s="355"/>
      <c r="BE121" s="342">
        <f t="shared" si="7"/>
      </c>
      <c r="BF121" s="327"/>
      <c r="BG121" s="343"/>
    </row>
    <row r="122" spans="1:59" ht="18.75" customHeight="1">
      <c r="A122" s="114">
        <v>116</v>
      </c>
      <c r="B122" s="357"/>
      <c r="C122" s="357"/>
      <c r="D122" s="358"/>
      <c r="E122" s="357"/>
      <c r="F122" s="358"/>
      <c r="G122" s="358"/>
      <c r="H122" s="358"/>
      <c r="I122" s="358"/>
      <c r="J122" s="360"/>
      <c r="K122" s="360"/>
      <c r="L122" s="361"/>
      <c r="M122" s="365">
        <f t="shared" si="10"/>
      </c>
      <c r="N122" s="365"/>
      <c r="O122" s="366"/>
      <c r="P122" s="342">
        <f t="shared" si="8"/>
      </c>
      <c r="Q122" s="343"/>
      <c r="R122" s="362"/>
      <c r="S122" s="363"/>
      <c r="T122" s="364"/>
      <c r="U122" s="367">
        <f t="shared" si="9"/>
      </c>
      <c r="V122" s="327"/>
      <c r="W122" s="343"/>
      <c r="X122" s="310">
        <f t="shared" si="6"/>
      </c>
      <c r="Y122" s="344"/>
      <c r="Z122" s="352"/>
      <c r="AA122" s="352"/>
      <c r="AB122" s="355"/>
      <c r="AC122" s="348"/>
      <c r="AD122" s="346"/>
      <c r="AE122" s="359"/>
      <c r="AF122" s="345"/>
      <c r="AG122" s="346"/>
      <c r="AH122" s="347"/>
      <c r="AI122" s="348"/>
      <c r="AJ122" s="346"/>
      <c r="AK122" s="346"/>
      <c r="AL122" s="349"/>
      <c r="AM122" s="345"/>
      <c r="AN122" s="346"/>
      <c r="AO122" s="346"/>
      <c r="AP122" s="349"/>
      <c r="AQ122" s="346"/>
      <c r="AR122" s="346"/>
      <c r="AS122" s="346"/>
      <c r="AT122" s="350"/>
      <c r="AU122" s="351"/>
      <c r="AV122" s="352"/>
      <c r="AW122" s="352"/>
      <c r="AX122" s="352"/>
      <c r="AY122" s="353"/>
      <c r="AZ122" s="354"/>
      <c r="BA122" s="352"/>
      <c r="BB122" s="352"/>
      <c r="BC122" s="352"/>
      <c r="BD122" s="355"/>
      <c r="BE122" s="342">
        <f t="shared" si="7"/>
      </c>
      <c r="BF122" s="327"/>
      <c r="BG122" s="343"/>
    </row>
    <row r="123" spans="1:59" ht="18.75" customHeight="1">
      <c r="A123" s="114">
        <v>117</v>
      </c>
      <c r="B123" s="357"/>
      <c r="C123" s="357"/>
      <c r="D123" s="358"/>
      <c r="E123" s="357"/>
      <c r="F123" s="358"/>
      <c r="G123" s="358"/>
      <c r="H123" s="358"/>
      <c r="I123" s="358"/>
      <c r="J123" s="360"/>
      <c r="K123" s="360"/>
      <c r="L123" s="361"/>
      <c r="M123" s="365">
        <f t="shared" si="10"/>
      </c>
      <c r="N123" s="365"/>
      <c r="O123" s="366"/>
      <c r="P123" s="342">
        <f t="shared" si="8"/>
      </c>
      <c r="Q123" s="343"/>
      <c r="R123" s="362"/>
      <c r="S123" s="363"/>
      <c r="T123" s="364"/>
      <c r="U123" s="367">
        <f t="shared" si="9"/>
      </c>
      <c r="V123" s="327"/>
      <c r="W123" s="343"/>
      <c r="X123" s="310">
        <f t="shared" si="6"/>
      </c>
      <c r="Y123" s="344"/>
      <c r="Z123" s="352"/>
      <c r="AA123" s="352"/>
      <c r="AB123" s="355"/>
      <c r="AC123" s="348"/>
      <c r="AD123" s="346"/>
      <c r="AE123" s="359"/>
      <c r="AF123" s="345"/>
      <c r="AG123" s="346"/>
      <c r="AH123" s="347"/>
      <c r="AI123" s="348"/>
      <c r="AJ123" s="346"/>
      <c r="AK123" s="346"/>
      <c r="AL123" s="349"/>
      <c r="AM123" s="345"/>
      <c r="AN123" s="346"/>
      <c r="AO123" s="346"/>
      <c r="AP123" s="349"/>
      <c r="AQ123" s="346"/>
      <c r="AR123" s="346"/>
      <c r="AS123" s="346"/>
      <c r="AT123" s="350"/>
      <c r="AU123" s="351"/>
      <c r="AV123" s="352"/>
      <c r="AW123" s="352"/>
      <c r="AX123" s="352"/>
      <c r="AY123" s="353"/>
      <c r="AZ123" s="354"/>
      <c r="BA123" s="352"/>
      <c r="BB123" s="352"/>
      <c r="BC123" s="352"/>
      <c r="BD123" s="355"/>
      <c r="BE123" s="342">
        <f t="shared" si="7"/>
      </c>
      <c r="BF123" s="327"/>
      <c r="BG123" s="343"/>
    </row>
    <row r="124" spans="1:59" ht="18.75" customHeight="1">
      <c r="A124" s="114">
        <v>118</v>
      </c>
      <c r="B124" s="357"/>
      <c r="C124" s="357"/>
      <c r="D124" s="358"/>
      <c r="E124" s="357"/>
      <c r="F124" s="358"/>
      <c r="G124" s="358"/>
      <c r="H124" s="358"/>
      <c r="I124" s="358"/>
      <c r="J124" s="360"/>
      <c r="K124" s="360"/>
      <c r="L124" s="361"/>
      <c r="M124" s="365">
        <f t="shared" si="10"/>
      </c>
      <c r="N124" s="365"/>
      <c r="O124" s="366"/>
      <c r="P124" s="342">
        <f t="shared" si="8"/>
      </c>
      <c r="Q124" s="343"/>
      <c r="R124" s="362"/>
      <c r="S124" s="363"/>
      <c r="T124" s="364"/>
      <c r="U124" s="367">
        <f t="shared" si="9"/>
      </c>
      <c r="V124" s="327"/>
      <c r="W124" s="343"/>
      <c r="X124" s="310">
        <f t="shared" si="6"/>
      </c>
      <c r="Y124" s="344"/>
      <c r="Z124" s="352"/>
      <c r="AA124" s="352"/>
      <c r="AB124" s="355"/>
      <c r="AC124" s="348"/>
      <c r="AD124" s="346"/>
      <c r="AE124" s="359"/>
      <c r="AF124" s="345"/>
      <c r="AG124" s="346"/>
      <c r="AH124" s="347"/>
      <c r="AI124" s="348"/>
      <c r="AJ124" s="346"/>
      <c r="AK124" s="346"/>
      <c r="AL124" s="349"/>
      <c r="AM124" s="345"/>
      <c r="AN124" s="346"/>
      <c r="AO124" s="346"/>
      <c r="AP124" s="349"/>
      <c r="AQ124" s="346"/>
      <c r="AR124" s="346"/>
      <c r="AS124" s="346"/>
      <c r="AT124" s="350"/>
      <c r="AU124" s="351"/>
      <c r="AV124" s="352"/>
      <c r="AW124" s="352"/>
      <c r="AX124" s="352"/>
      <c r="AY124" s="353"/>
      <c r="AZ124" s="354"/>
      <c r="BA124" s="352"/>
      <c r="BB124" s="352"/>
      <c r="BC124" s="352"/>
      <c r="BD124" s="355"/>
      <c r="BE124" s="342">
        <f t="shared" si="7"/>
      </c>
      <c r="BF124" s="327"/>
      <c r="BG124" s="343"/>
    </row>
    <row r="125" spans="1:59" ht="18.75" customHeight="1">
      <c r="A125" s="114">
        <v>119</v>
      </c>
      <c r="B125" s="357"/>
      <c r="C125" s="357"/>
      <c r="D125" s="358"/>
      <c r="E125" s="357"/>
      <c r="F125" s="358"/>
      <c r="G125" s="358"/>
      <c r="H125" s="358"/>
      <c r="I125" s="358"/>
      <c r="J125" s="360"/>
      <c r="K125" s="360"/>
      <c r="L125" s="361"/>
      <c r="M125" s="365">
        <f t="shared" si="10"/>
      </c>
      <c r="N125" s="365"/>
      <c r="O125" s="366"/>
      <c r="P125" s="342">
        <f t="shared" si="8"/>
      </c>
      <c r="Q125" s="343"/>
      <c r="R125" s="362"/>
      <c r="S125" s="363"/>
      <c r="T125" s="364"/>
      <c r="U125" s="367">
        <f t="shared" si="9"/>
      </c>
      <c r="V125" s="327"/>
      <c r="W125" s="343"/>
      <c r="X125" s="310">
        <f t="shared" si="6"/>
      </c>
      <c r="Y125" s="344"/>
      <c r="Z125" s="352"/>
      <c r="AA125" s="352"/>
      <c r="AB125" s="355"/>
      <c r="AC125" s="348"/>
      <c r="AD125" s="346"/>
      <c r="AE125" s="359"/>
      <c r="AF125" s="345"/>
      <c r="AG125" s="346"/>
      <c r="AH125" s="347"/>
      <c r="AI125" s="348"/>
      <c r="AJ125" s="346"/>
      <c r="AK125" s="346"/>
      <c r="AL125" s="349"/>
      <c r="AM125" s="345"/>
      <c r="AN125" s="346"/>
      <c r="AO125" s="346"/>
      <c r="AP125" s="349"/>
      <c r="AQ125" s="346"/>
      <c r="AR125" s="346"/>
      <c r="AS125" s="346"/>
      <c r="AT125" s="350"/>
      <c r="AU125" s="351"/>
      <c r="AV125" s="352"/>
      <c r="AW125" s="352"/>
      <c r="AX125" s="352"/>
      <c r="AY125" s="353"/>
      <c r="AZ125" s="354"/>
      <c r="BA125" s="352"/>
      <c r="BB125" s="352"/>
      <c r="BC125" s="352"/>
      <c r="BD125" s="355"/>
      <c r="BE125" s="342">
        <f t="shared" si="7"/>
      </c>
      <c r="BF125" s="327"/>
      <c r="BG125" s="343"/>
    </row>
    <row r="126" spans="1:59" ht="18.75" customHeight="1">
      <c r="A126" s="114">
        <v>120</v>
      </c>
      <c r="B126" s="380"/>
      <c r="C126" s="380"/>
      <c r="D126" s="377"/>
      <c r="E126" s="380"/>
      <c r="F126" s="377"/>
      <c r="G126" s="377"/>
      <c r="H126" s="377"/>
      <c r="I126" s="377"/>
      <c r="J126" s="378"/>
      <c r="K126" s="378"/>
      <c r="L126" s="379"/>
      <c r="M126" s="365">
        <f t="shared" si="10"/>
      </c>
      <c r="N126" s="365"/>
      <c r="O126" s="366"/>
      <c r="P126" s="342">
        <f t="shared" si="8"/>
      </c>
      <c r="Q126" s="343"/>
      <c r="R126" s="362"/>
      <c r="S126" s="363"/>
      <c r="T126" s="364"/>
      <c r="U126" s="367">
        <f t="shared" si="9"/>
      </c>
      <c r="V126" s="327"/>
      <c r="W126" s="343"/>
      <c r="X126" s="310">
        <f t="shared" si="6"/>
      </c>
      <c r="Y126" s="344"/>
      <c r="Z126" s="373"/>
      <c r="AA126" s="373"/>
      <c r="AB126" s="374"/>
      <c r="AC126" s="375"/>
      <c r="AD126" s="371"/>
      <c r="AE126" s="376"/>
      <c r="AF126" s="370"/>
      <c r="AG126" s="371"/>
      <c r="AH126" s="372"/>
      <c r="AI126" s="348"/>
      <c r="AJ126" s="346"/>
      <c r="AK126" s="346"/>
      <c r="AL126" s="349"/>
      <c r="AM126" s="345"/>
      <c r="AN126" s="346"/>
      <c r="AO126" s="346"/>
      <c r="AP126" s="349"/>
      <c r="AQ126" s="346"/>
      <c r="AR126" s="346"/>
      <c r="AS126" s="346"/>
      <c r="AT126" s="350"/>
      <c r="AU126" s="351"/>
      <c r="AV126" s="352"/>
      <c r="AW126" s="352"/>
      <c r="AX126" s="352"/>
      <c r="AY126" s="353"/>
      <c r="AZ126" s="354"/>
      <c r="BA126" s="352"/>
      <c r="BB126" s="352"/>
      <c r="BC126" s="352"/>
      <c r="BD126" s="355"/>
      <c r="BE126" s="342">
        <f t="shared" si="7"/>
      </c>
      <c r="BF126" s="327"/>
      <c r="BG126" s="343"/>
    </row>
    <row r="127" spans="1:59" ht="18.75" customHeight="1">
      <c r="A127" s="114">
        <v>121</v>
      </c>
      <c r="B127" s="357"/>
      <c r="C127" s="357"/>
      <c r="D127" s="358"/>
      <c r="E127" s="357"/>
      <c r="F127" s="358"/>
      <c r="G127" s="358"/>
      <c r="H127" s="358"/>
      <c r="I127" s="358"/>
      <c r="J127" s="360"/>
      <c r="K127" s="360"/>
      <c r="L127" s="361"/>
      <c r="M127" s="365">
        <f t="shared" si="10"/>
      </c>
      <c r="N127" s="365"/>
      <c r="O127" s="366"/>
      <c r="P127" s="342">
        <f t="shared" si="8"/>
      </c>
      <c r="Q127" s="343"/>
      <c r="R127" s="362"/>
      <c r="S127" s="363"/>
      <c r="T127" s="364"/>
      <c r="U127" s="367">
        <f t="shared" si="9"/>
      </c>
      <c r="V127" s="327"/>
      <c r="W127" s="343"/>
      <c r="X127" s="310">
        <f t="shared" si="6"/>
      </c>
      <c r="Y127" s="344"/>
      <c r="Z127" s="352"/>
      <c r="AA127" s="352"/>
      <c r="AB127" s="355"/>
      <c r="AC127" s="348"/>
      <c r="AD127" s="346"/>
      <c r="AE127" s="359"/>
      <c r="AF127" s="345"/>
      <c r="AG127" s="346"/>
      <c r="AH127" s="347"/>
      <c r="AI127" s="348"/>
      <c r="AJ127" s="346"/>
      <c r="AK127" s="346"/>
      <c r="AL127" s="349"/>
      <c r="AM127" s="345"/>
      <c r="AN127" s="346"/>
      <c r="AO127" s="346"/>
      <c r="AP127" s="349"/>
      <c r="AQ127" s="346"/>
      <c r="AR127" s="346"/>
      <c r="AS127" s="346"/>
      <c r="AT127" s="350"/>
      <c r="AU127" s="351"/>
      <c r="AV127" s="352"/>
      <c r="AW127" s="352"/>
      <c r="AX127" s="352"/>
      <c r="AY127" s="353"/>
      <c r="AZ127" s="354"/>
      <c r="BA127" s="352"/>
      <c r="BB127" s="352"/>
      <c r="BC127" s="352"/>
      <c r="BD127" s="355"/>
      <c r="BE127" s="342">
        <f t="shared" si="7"/>
      </c>
      <c r="BF127" s="327"/>
      <c r="BG127" s="343"/>
    </row>
    <row r="128" spans="1:59" ht="18.75" customHeight="1">
      <c r="A128" s="114">
        <v>122</v>
      </c>
      <c r="B128" s="357"/>
      <c r="C128" s="357"/>
      <c r="D128" s="358"/>
      <c r="E128" s="357"/>
      <c r="F128" s="358"/>
      <c r="G128" s="358"/>
      <c r="H128" s="358"/>
      <c r="I128" s="358"/>
      <c r="J128" s="360"/>
      <c r="K128" s="360"/>
      <c r="L128" s="361"/>
      <c r="M128" s="365">
        <f t="shared" si="10"/>
      </c>
      <c r="N128" s="365"/>
      <c r="O128" s="366"/>
      <c r="P128" s="342">
        <f t="shared" si="8"/>
      </c>
      <c r="Q128" s="343"/>
      <c r="R128" s="362"/>
      <c r="S128" s="363"/>
      <c r="T128" s="364"/>
      <c r="U128" s="367">
        <f t="shared" si="9"/>
      </c>
      <c r="V128" s="327"/>
      <c r="W128" s="343"/>
      <c r="X128" s="310">
        <f t="shared" si="6"/>
      </c>
      <c r="Y128" s="344"/>
      <c r="Z128" s="352"/>
      <c r="AA128" s="352"/>
      <c r="AB128" s="355"/>
      <c r="AC128" s="348"/>
      <c r="AD128" s="346"/>
      <c r="AE128" s="359"/>
      <c r="AF128" s="345"/>
      <c r="AG128" s="346"/>
      <c r="AH128" s="347"/>
      <c r="AI128" s="348"/>
      <c r="AJ128" s="346"/>
      <c r="AK128" s="346"/>
      <c r="AL128" s="349"/>
      <c r="AM128" s="345"/>
      <c r="AN128" s="346"/>
      <c r="AO128" s="346"/>
      <c r="AP128" s="349"/>
      <c r="AQ128" s="346"/>
      <c r="AR128" s="346"/>
      <c r="AS128" s="346"/>
      <c r="AT128" s="350"/>
      <c r="AU128" s="351"/>
      <c r="AV128" s="352"/>
      <c r="AW128" s="352"/>
      <c r="AX128" s="352"/>
      <c r="AY128" s="353"/>
      <c r="AZ128" s="354"/>
      <c r="BA128" s="352"/>
      <c r="BB128" s="352"/>
      <c r="BC128" s="352"/>
      <c r="BD128" s="355"/>
      <c r="BE128" s="342">
        <f t="shared" si="7"/>
      </c>
      <c r="BF128" s="327"/>
      <c r="BG128" s="343"/>
    </row>
    <row r="129" spans="1:59" ht="18.75" customHeight="1">
      <c r="A129" s="114">
        <v>123</v>
      </c>
      <c r="B129" s="357"/>
      <c r="C129" s="357"/>
      <c r="D129" s="358"/>
      <c r="E129" s="357"/>
      <c r="F129" s="358"/>
      <c r="G129" s="358"/>
      <c r="H129" s="358"/>
      <c r="I129" s="358"/>
      <c r="J129" s="360"/>
      <c r="K129" s="360"/>
      <c r="L129" s="361"/>
      <c r="M129" s="365">
        <f t="shared" si="10"/>
      </c>
      <c r="N129" s="365"/>
      <c r="O129" s="366"/>
      <c r="P129" s="342">
        <f t="shared" si="8"/>
      </c>
      <c r="Q129" s="343"/>
      <c r="R129" s="362"/>
      <c r="S129" s="363"/>
      <c r="T129" s="364"/>
      <c r="U129" s="367">
        <f t="shared" si="9"/>
      </c>
      <c r="V129" s="327"/>
      <c r="W129" s="343"/>
      <c r="X129" s="310">
        <f t="shared" si="6"/>
      </c>
      <c r="Y129" s="344"/>
      <c r="Z129" s="352"/>
      <c r="AA129" s="352"/>
      <c r="AB129" s="355"/>
      <c r="AC129" s="348"/>
      <c r="AD129" s="346"/>
      <c r="AE129" s="359"/>
      <c r="AF129" s="345"/>
      <c r="AG129" s="346"/>
      <c r="AH129" s="347"/>
      <c r="AI129" s="348"/>
      <c r="AJ129" s="346"/>
      <c r="AK129" s="346"/>
      <c r="AL129" s="349"/>
      <c r="AM129" s="345"/>
      <c r="AN129" s="346"/>
      <c r="AO129" s="346"/>
      <c r="AP129" s="349"/>
      <c r="AQ129" s="346"/>
      <c r="AR129" s="346"/>
      <c r="AS129" s="346"/>
      <c r="AT129" s="350"/>
      <c r="AU129" s="351"/>
      <c r="AV129" s="352"/>
      <c r="AW129" s="352"/>
      <c r="AX129" s="352"/>
      <c r="AY129" s="353"/>
      <c r="AZ129" s="354"/>
      <c r="BA129" s="352"/>
      <c r="BB129" s="352"/>
      <c r="BC129" s="352"/>
      <c r="BD129" s="355"/>
      <c r="BE129" s="342">
        <f t="shared" si="7"/>
      </c>
      <c r="BF129" s="327"/>
      <c r="BG129" s="343"/>
    </row>
    <row r="130" spans="1:59" ht="18.75" customHeight="1">
      <c r="A130" s="114">
        <v>124</v>
      </c>
      <c r="B130" s="357"/>
      <c r="C130" s="357"/>
      <c r="D130" s="358"/>
      <c r="E130" s="357"/>
      <c r="F130" s="358"/>
      <c r="G130" s="358"/>
      <c r="H130" s="358"/>
      <c r="I130" s="358"/>
      <c r="J130" s="360"/>
      <c r="K130" s="360"/>
      <c r="L130" s="361"/>
      <c r="M130" s="365">
        <f t="shared" si="10"/>
      </c>
      <c r="N130" s="365"/>
      <c r="O130" s="366"/>
      <c r="P130" s="342">
        <f t="shared" si="8"/>
      </c>
      <c r="Q130" s="343"/>
      <c r="R130" s="362"/>
      <c r="S130" s="363"/>
      <c r="T130" s="364"/>
      <c r="U130" s="367">
        <f t="shared" si="9"/>
      </c>
      <c r="V130" s="327"/>
      <c r="W130" s="343"/>
      <c r="X130" s="310">
        <f t="shared" si="6"/>
      </c>
      <c r="Y130" s="344"/>
      <c r="Z130" s="352"/>
      <c r="AA130" s="352"/>
      <c r="AB130" s="355"/>
      <c r="AC130" s="348"/>
      <c r="AD130" s="346"/>
      <c r="AE130" s="359"/>
      <c r="AF130" s="345"/>
      <c r="AG130" s="346"/>
      <c r="AH130" s="347"/>
      <c r="AI130" s="348"/>
      <c r="AJ130" s="346"/>
      <c r="AK130" s="346"/>
      <c r="AL130" s="349"/>
      <c r="AM130" s="345"/>
      <c r="AN130" s="346"/>
      <c r="AO130" s="346"/>
      <c r="AP130" s="349"/>
      <c r="AQ130" s="346"/>
      <c r="AR130" s="346"/>
      <c r="AS130" s="346"/>
      <c r="AT130" s="350"/>
      <c r="AU130" s="351"/>
      <c r="AV130" s="352"/>
      <c r="AW130" s="352"/>
      <c r="AX130" s="352"/>
      <c r="AY130" s="353"/>
      <c r="AZ130" s="354"/>
      <c r="BA130" s="352"/>
      <c r="BB130" s="352"/>
      <c r="BC130" s="352"/>
      <c r="BD130" s="355"/>
      <c r="BE130" s="342">
        <f t="shared" si="7"/>
      </c>
      <c r="BF130" s="327"/>
      <c r="BG130" s="343"/>
    </row>
    <row r="131" spans="1:59" ht="18.75" customHeight="1">
      <c r="A131" s="114">
        <v>125</v>
      </c>
      <c r="B131" s="357"/>
      <c r="C131" s="357"/>
      <c r="D131" s="358"/>
      <c r="E131" s="357"/>
      <c r="F131" s="358"/>
      <c r="G131" s="358"/>
      <c r="H131" s="358"/>
      <c r="I131" s="358"/>
      <c r="J131" s="360"/>
      <c r="K131" s="360"/>
      <c r="L131" s="361"/>
      <c r="M131" s="365">
        <f t="shared" si="10"/>
      </c>
      <c r="N131" s="365"/>
      <c r="O131" s="366"/>
      <c r="P131" s="342">
        <f t="shared" si="8"/>
      </c>
      <c r="Q131" s="343"/>
      <c r="R131" s="362"/>
      <c r="S131" s="363"/>
      <c r="T131" s="364"/>
      <c r="U131" s="367">
        <f t="shared" si="9"/>
      </c>
      <c r="V131" s="327"/>
      <c r="W131" s="343"/>
      <c r="X131" s="310">
        <f t="shared" si="6"/>
      </c>
      <c r="Y131" s="344"/>
      <c r="Z131" s="352"/>
      <c r="AA131" s="352"/>
      <c r="AB131" s="355"/>
      <c r="AC131" s="348"/>
      <c r="AD131" s="346"/>
      <c r="AE131" s="359"/>
      <c r="AF131" s="345"/>
      <c r="AG131" s="346"/>
      <c r="AH131" s="347"/>
      <c r="AI131" s="348"/>
      <c r="AJ131" s="346"/>
      <c r="AK131" s="346"/>
      <c r="AL131" s="349"/>
      <c r="AM131" s="345"/>
      <c r="AN131" s="346"/>
      <c r="AO131" s="346"/>
      <c r="AP131" s="349"/>
      <c r="AQ131" s="346"/>
      <c r="AR131" s="346"/>
      <c r="AS131" s="346"/>
      <c r="AT131" s="350"/>
      <c r="AU131" s="351"/>
      <c r="AV131" s="352"/>
      <c r="AW131" s="352"/>
      <c r="AX131" s="352"/>
      <c r="AY131" s="353"/>
      <c r="AZ131" s="354"/>
      <c r="BA131" s="352"/>
      <c r="BB131" s="352"/>
      <c r="BC131" s="352"/>
      <c r="BD131" s="355"/>
      <c r="BE131" s="342">
        <f t="shared" si="7"/>
      </c>
      <c r="BF131" s="327"/>
      <c r="BG131" s="343"/>
    </row>
    <row r="132" spans="1:59" ht="18.75" customHeight="1">
      <c r="A132" s="114">
        <v>126</v>
      </c>
      <c r="B132" s="357"/>
      <c r="C132" s="357"/>
      <c r="D132" s="358"/>
      <c r="E132" s="357"/>
      <c r="F132" s="358"/>
      <c r="G132" s="358"/>
      <c r="H132" s="358"/>
      <c r="I132" s="358"/>
      <c r="J132" s="360"/>
      <c r="K132" s="360"/>
      <c r="L132" s="361"/>
      <c r="M132" s="365">
        <f t="shared" si="10"/>
      </c>
      <c r="N132" s="365"/>
      <c r="O132" s="366"/>
      <c r="P132" s="342">
        <f t="shared" si="8"/>
      </c>
      <c r="Q132" s="343"/>
      <c r="R132" s="362"/>
      <c r="S132" s="363"/>
      <c r="T132" s="364"/>
      <c r="U132" s="367">
        <f t="shared" si="9"/>
      </c>
      <c r="V132" s="327"/>
      <c r="W132" s="343"/>
      <c r="X132" s="310">
        <f t="shared" si="6"/>
      </c>
      <c r="Y132" s="344"/>
      <c r="Z132" s="352"/>
      <c r="AA132" s="352"/>
      <c r="AB132" s="355"/>
      <c r="AC132" s="348"/>
      <c r="AD132" s="346"/>
      <c r="AE132" s="359"/>
      <c r="AF132" s="345"/>
      <c r="AG132" s="346"/>
      <c r="AH132" s="347"/>
      <c r="AI132" s="348"/>
      <c r="AJ132" s="346"/>
      <c r="AK132" s="346"/>
      <c r="AL132" s="349"/>
      <c r="AM132" s="345"/>
      <c r="AN132" s="346"/>
      <c r="AO132" s="346"/>
      <c r="AP132" s="349"/>
      <c r="AQ132" s="346"/>
      <c r="AR132" s="346"/>
      <c r="AS132" s="346"/>
      <c r="AT132" s="350"/>
      <c r="AU132" s="351"/>
      <c r="AV132" s="352"/>
      <c r="AW132" s="352"/>
      <c r="AX132" s="352"/>
      <c r="AY132" s="353"/>
      <c r="AZ132" s="354"/>
      <c r="BA132" s="352"/>
      <c r="BB132" s="352"/>
      <c r="BC132" s="352"/>
      <c r="BD132" s="355"/>
      <c r="BE132" s="342">
        <f t="shared" si="7"/>
      </c>
      <c r="BF132" s="327"/>
      <c r="BG132" s="343"/>
    </row>
    <row r="133" spans="1:59" ht="18.75" customHeight="1">
      <c r="A133" s="114">
        <v>127</v>
      </c>
      <c r="B133" s="357"/>
      <c r="C133" s="357"/>
      <c r="D133" s="358"/>
      <c r="E133" s="357"/>
      <c r="F133" s="358"/>
      <c r="G133" s="358"/>
      <c r="H133" s="358"/>
      <c r="I133" s="358"/>
      <c r="J133" s="360"/>
      <c r="K133" s="360"/>
      <c r="L133" s="361"/>
      <c r="M133" s="365">
        <f t="shared" si="10"/>
      </c>
      <c r="N133" s="365"/>
      <c r="O133" s="366"/>
      <c r="P133" s="342">
        <f t="shared" si="8"/>
      </c>
      <c r="Q133" s="343"/>
      <c r="R133" s="362"/>
      <c r="S133" s="363"/>
      <c r="T133" s="364"/>
      <c r="U133" s="367">
        <f t="shared" si="9"/>
      </c>
      <c r="V133" s="327"/>
      <c r="W133" s="343"/>
      <c r="X133" s="310">
        <f t="shared" si="6"/>
      </c>
      <c r="Y133" s="344"/>
      <c r="Z133" s="352"/>
      <c r="AA133" s="352"/>
      <c r="AB133" s="355"/>
      <c r="AC133" s="348"/>
      <c r="AD133" s="346"/>
      <c r="AE133" s="359"/>
      <c r="AF133" s="345"/>
      <c r="AG133" s="346"/>
      <c r="AH133" s="347"/>
      <c r="AI133" s="348"/>
      <c r="AJ133" s="346"/>
      <c r="AK133" s="346"/>
      <c r="AL133" s="349"/>
      <c r="AM133" s="345"/>
      <c r="AN133" s="346"/>
      <c r="AO133" s="346"/>
      <c r="AP133" s="349"/>
      <c r="AQ133" s="346"/>
      <c r="AR133" s="346"/>
      <c r="AS133" s="346"/>
      <c r="AT133" s="350"/>
      <c r="AU133" s="351"/>
      <c r="AV133" s="352"/>
      <c r="AW133" s="352"/>
      <c r="AX133" s="352"/>
      <c r="AY133" s="353"/>
      <c r="AZ133" s="354"/>
      <c r="BA133" s="352"/>
      <c r="BB133" s="352"/>
      <c r="BC133" s="352"/>
      <c r="BD133" s="355"/>
      <c r="BE133" s="342">
        <f t="shared" si="7"/>
      </c>
      <c r="BF133" s="327"/>
      <c r="BG133" s="343"/>
    </row>
    <row r="134" spans="1:59" ht="18.75" customHeight="1">
      <c r="A134" s="114">
        <v>128</v>
      </c>
      <c r="B134" s="357"/>
      <c r="C134" s="357"/>
      <c r="D134" s="358"/>
      <c r="E134" s="357"/>
      <c r="F134" s="358"/>
      <c r="G134" s="358"/>
      <c r="H134" s="358"/>
      <c r="I134" s="358"/>
      <c r="J134" s="360"/>
      <c r="K134" s="360"/>
      <c r="L134" s="361"/>
      <c r="M134" s="365">
        <f t="shared" si="10"/>
      </c>
      <c r="N134" s="365"/>
      <c r="O134" s="366"/>
      <c r="P134" s="342">
        <f t="shared" si="8"/>
      </c>
      <c r="Q134" s="343"/>
      <c r="R134" s="362"/>
      <c r="S134" s="363"/>
      <c r="T134" s="364"/>
      <c r="U134" s="367">
        <f t="shared" si="9"/>
      </c>
      <c r="V134" s="327"/>
      <c r="W134" s="343"/>
      <c r="X134" s="310">
        <f t="shared" si="6"/>
      </c>
      <c r="Y134" s="344"/>
      <c r="Z134" s="352"/>
      <c r="AA134" s="352"/>
      <c r="AB134" s="355"/>
      <c r="AC134" s="348"/>
      <c r="AD134" s="346"/>
      <c r="AE134" s="359"/>
      <c r="AF134" s="345"/>
      <c r="AG134" s="346"/>
      <c r="AH134" s="347"/>
      <c r="AI134" s="348"/>
      <c r="AJ134" s="346"/>
      <c r="AK134" s="346"/>
      <c r="AL134" s="349"/>
      <c r="AM134" s="345"/>
      <c r="AN134" s="346"/>
      <c r="AO134" s="346"/>
      <c r="AP134" s="349"/>
      <c r="AQ134" s="346"/>
      <c r="AR134" s="346"/>
      <c r="AS134" s="346"/>
      <c r="AT134" s="350"/>
      <c r="AU134" s="351"/>
      <c r="AV134" s="352"/>
      <c r="AW134" s="352"/>
      <c r="AX134" s="352"/>
      <c r="AY134" s="353"/>
      <c r="AZ134" s="354"/>
      <c r="BA134" s="352"/>
      <c r="BB134" s="352"/>
      <c r="BC134" s="352"/>
      <c r="BD134" s="355"/>
      <c r="BE134" s="342">
        <f t="shared" si="7"/>
      </c>
      <c r="BF134" s="327"/>
      <c r="BG134" s="343"/>
    </row>
    <row r="135" spans="1:59" ht="18.75" customHeight="1">
      <c r="A135" s="114">
        <v>129</v>
      </c>
      <c r="B135" s="357"/>
      <c r="C135" s="357"/>
      <c r="D135" s="358"/>
      <c r="E135" s="357"/>
      <c r="F135" s="358"/>
      <c r="G135" s="358"/>
      <c r="H135" s="358"/>
      <c r="I135" s="358"/>
      <c r="J135" s="360"/>
      <c r="K135" s="360"/>
      <c r="L135" s="361"/>
      <c r="M135" s="365">
        <f t="shared" si="10"/>
      </c>
      <c r="N135" s="365"/>
      <c r="O135" s="366"/>
      <c r="P135" s="342">
        <f t="shared" si="8"/>
      </c>
      <c r="Q135" s="343"/>
      <c r="R135" s="362"/>
      <c r="S135" s="363"/>
      <c r="T135" s="364"/>
      <c r="U135" s="367">
        <f t="shared" si="9"/>
      </c>
      <c r="V135" s="327"/>
      <c r="W135" s="343"/>
      <c r="X135" s="310">
        <f t="shared" si="6"/>
      </c>
      <c r="Y135" s="344"/>
      <c r="Z135" s="352"/>
      <c r="AA135" s="352"/>
      <c r="AB135" s="355"/>
      <c r="AC135" s="348"/>
      <c r="AD135" s="346"/>
      <c r="AE135" s="359"/>
      <c r="AF135" s="345"/>
      <c r="AG135" s="346"/>
      <c r="AH135" s="347"/>
      <c r="AI135" s="348"/>
      <c r="AJ135" s="346"/>
      <c r="AK135" s="346"/>
      <c r="AL135" s="349"/>
      <c r="AM135" s="345"/>
      <c r="AN135" s="346"/>
      <c r="AO135" s="346"/>
      <c r="AP135" s="349"/>
      <c r="AQ135" s="346"/>
      <c r="AR135" s="346"/>
      <c r="AS135" s="346"/>
      <c r="AT135" s="350"/>
      <c r="AU135" s="351"/>
      <c r="AV135" s="352"/>
      <c r="AW135" s="352"/>
      <c r="AX135" s="352"/>
      <c r="AY135" s="353"/>
      <c r="AZ135" s="354"/>
      <c r="BA135" s="352"/>
      <c r="BB135" s="352"/>
      <c r="BC135" s="352"/>
      <c r="BD135" s="355"/>
      <c r="BE135" s="342">
        <f t="shared" si="7"/>
      </c>
      <c r="BF135" s="327"/>
      <c r="BG135" s="343"/>
    </row>
    <row r="136" spans="1:59" ht="18.75" customHeight="1">
      <c r="A136" s="114">
        <v>130</v>
      </c>
      <c r="B136" s="357"/>
      <c r="C136" s="357"/>
      <c r="D136" s="358"/>
      <c r="E136" s="357"/>
      <c r="F136" s="358"/>
      <c r="G136" s="358"/>
      <c r="H136" s="358"/>
      <c r="I136" s="358"/>
      <c r="J136" s="360"/>
      <c r="K136" s="360"/>
      <c r="L136" s="361"/>
      <c r="M136" s="365">
        <f t="shared" si="10"/>
      </c>
      <c r="N136" s="365"/>
      <c r="O136" s="366"/>
      <c r="P136" s="342">
        <f t="shared" si="8"/>
      </c>
      <c r="Q136" s="343"/>
      <c r="R136" s="362"/>
      <c r="S136" s="363"/>
      <c r="T136" s="364"/>
      <c r="U136" s="367">
        <f t="shared" si="9"/>
      </c>
      <c r="V136" s="327"/>
      <c r="W136" s="343"/>
      <c r="X136" s="310">
        <f aca="true" t="shared" si="11" ref="X136:X166">IF(OR(U136="　",R136=""),"",IF(R136&lt;=U136=TRUE,"適合","不適合"))</f>
      </c>
      <c r="Y136" s="344"/>
      <c r="Z136" s="352"/>
      <c r="AA136" s="352"/>
      <c r="AB136" s="355"/>
      <c r="AC136" s="348"/>
      <c r="AD136" s="346"/>
      <c r="AE136" s="359"/>
      <c r="AF136" s="345"/>
      <c r="AG136" s="346"/>
      <c r="AH136" s="347"/>
      <c r="AI136" s="348"/>
      <c r="AJ136" s="346"/>
      <c r="AK136" s="346"/>
      <c r="AL136" s="349"/>
      <c r="AM136" s="345"/>
      <c r="AN136" s="346"/>
      <c r="AO136" s="346"/>
      <c r="AP136" s="349"/>
      <c r="AQ136" s="346"/>
      <c r="AR136" s="346"/>
      <c r="AS136" s="346"/>
      <c r="AT136" s="350"/>
      <c r="AU136" s="351"/>
      <c r="AV136" s="352"/>
      <c r="AW136" s="352"/>
      <c r="AX136" s="352"/>
      <c r="AY136" s="353"/>
      <c r="AZ136" s="354"/>
      <c r="BA136" s="352"/>
      <c r="BB136" s="352"/>
      <c r="BC136" s="352"/>
      <c r="BD136" s="355"/>
      <c r="BE136" s="342">
        <f aca="true" t="shared" si="12" ref="BE136:BE166">IF(OR(AU136="",AZ136=""),"",IF(AZ136&lt;AU136=TRUE,"適合","不適合"))</f>
      </c>
      <c r="BF136" s="327"/>
      <c r="BG136" s="343"/>
    </row>
    <row r="137" spans="1:59" ht="18.75" customHeight="1">
      <c r="A137" s="114">
        <v>131</v>
      </c>
      <c r="B137" s="357"/>
      <c r="C137" s="357"/>
      <c r="D137" s="358"/>
      <c r="E137" s="357"/>
      <c r="F137" s="358"/>
      <c r="G137" s="358"/>
      <c r="H137" s="358"/>
      <c r="I137" s="358"/>
      <c r="J137" s="360"/>
      <c r="K137" s="360"/>
      <c r="L137" s="361"/>
      <c r="M137" s="365">
        <f t="shared" si="10"/>
      </c>
      <c r="N137" s="365"/>
      <c r="O137" s="366"/>
      <c r="P137" s="342">
        <f aca="true" t="shared" si="13" ref="P137:P166">IF(OR(M137="",J137=""),"",IF(J137&lt;M137=TRUE,"適合","不適合"))</f>
      </c>
      <c r="Q137" s="343"/>
      <c r="R137" s="362"/>
      <c r="S137" s="363"/>
      <c r="T137" s="364"/>
      <c r="U137" s="367">
        <f aca="true" t="shared" si="14" ref="U137:U166">IF(R137="","",U136)</f>
      </c>
      <c r="V137" s="327"/>
      <c r="W137" s="343"/>
      <c r="X137" s="310">
        <f t="shared" si="11"/>
      </c>
      <c r="Y137" s="344"/>
      <c r="Z137" s="352"/>
      <c r="AA137" s="352"/>
      <c r="AB137" s="355"/>
      <c r="AC137" s="348"/>
      <c r="AD137" s="346"/>
      <c r="AE137" s="359"/>
      <c r="AF137" s="345"/>
      <c r="AG137" s="346"/>
      <c r="AH137" s="347"/>
      <c r="AI137" s="348"/>
      <c r="AJ137" s="346"/>
      <c r="AK137" s="346"/>
      <c r="AL137" s="349"/>
      <c r="AM137" s="345"/>
      <c r="AN137" s="346"/>
      <c r="AO137" s="346"/>
      <c r="AP137" s="349"/>
      <c r="AQ137" s="346"/>
      <c r="AR137" s="346"/>
      <c r="AS137" s="346"/>
      <c r="AT137" s="350"/>
      <c r="AU137" s="351"/>
      <c r="AV137" s="352"/>
      <c r="AW137" s="352"/>
      <c r="AX137" s="352"/>
      <c r="AY137" s="353"/>
      <c r="AZ137" s="354"/>
      <c r="BA137" s="352"/>
      <c r="BB137" s="352"/>
      <c r="BC137" s="352"/>
      <c r="BD137" s="355"/>
      <c r="BE137" s="342">
        <f t="shared" si="12"/>
      </c>
      <c r="BF137" s="327"/>
      <c r="BG137" s="343"/>
    </row>
    <row r="138" spans="1:59" ht="18.75" customHeight="1">
      <c r="A138" s="114">
        <v>132</v>
      </c>
      <c r="B138" s="357"/>
      <c r="C138" s="357"/>
      <c r="D138" s="358"/>
      <c r="E138" s="357"/>
      <c r="F138" s="358"/>
      <c r="G138" s="358"/>
      <c r="H138" s="358"/>
      <c r="I138" s="358"/>
      <c r="J138" s="360"/>
      <c r="K138" s="360"/>
      <c r="L138" s="361"/>
      <c r="M138" s="365">
        <f t="shared" si="10"/>
      </c>
      <c r="N138" s="365"/>
      <c r="O138" s="366"/>
      <c r="P138" s="342">
        <f t="shared" si="13"/>
      </c>
      <c r="Q138" s="343"/>
      <c r="R138" s="362"/>
      <c r="S138" s="363"/>
      <c r="T138" s="364"/>
      <c r="U138" s="367">
        <f t="shared" si="14"/>
      </c>
      <c r="V138" s="327"/>
      <c r="W138" s="343"/>
      <c r="X138" s="310">
        <f t="shared" si="11"/>
      </c>
      <c r="Y138" s="344"/>
      <c r="Z138" s="352"/>
      <c r="AA138" s="352"/>
      <c r="AB138" s="355"/>
      <c r="AC138" s="348"/>
      <c r="AD138" s="346"/>
      <c r="AE138" s="359"/>
      <c r="AF138" s="345"/>
      <c r="AG138" s="346"/>
      <c r="AH138" s="347"/>
      <c r="AI138" s="348"/>
      <c r="AJ138" s="346"/>
      <c r="AK138" s="346"/>
      <c r="AL138" s="349"/>
      <c r="AM138" s="345"/>
      <c r="AN138" s="346"/>
      <c r="AO138" s="346"/>
      <c r="AP138" s="349"/>
      <c r="AQ138" s="346"/>
      <c r="AR138" s="346"/>
      <c r="AS138" s="346"/>
      <c r="AT138" s="350"/>
      <c r="AU138" s="351"/>
      <c r="AV138" s="352"/>
      <c r="AW138" s="352"/>
      <c r="AX138" s="352"/>
      <c r="AY138" s="353"/>
      <c r="AZ138" s="354"/>
      <c r="BA138" s="352"/>
      <c r="BB138" s="352"/>
      <c r="BC138" s="352"/>
      <c r="BD138" s="355"/>
      <c r="BE138" s="342">
        <f t="shared" si="12"/>
      </c>
      <c r="BF138" s="327"/>
      <c r="BG138" s="343"/>
    </row>
    <row r="139" spans="1:59" ht="18.75" customHeight="1">
      <c r="A139" s="114">
        <v>133</v>
      </c>
      <c r="B139" s="357"/>
      <c r="C139" s="357"/>
      <c r="D139" s="358"/>
      <c r="E139" s="357"/>
      <c r="F139" s="358"/>
      <c r="G139" s="358"/>
      <c r="H139" s="358"/>
      <c r="I139" s="358"/>
      <c r="J139" s="360"/>
      <c r="K139" s="360"/>
      <c r="L139" s="361"/>
      <c r="M139" s="365">
        <f t="shared" si="10"/>
      </c>
      <c r="N139" s="365"/>
      <c r="O139" s="366"/>
      <c r="P139" s="342">
        <f t="shared" si="13"/>
      </c>
      <c r="Q139" s="343"/>
      <c r="R139" s="362"/>
      <c r="S139" s="363"/>
      <c r="T139" s="364"/>
      <c r="U139" s="367">
        <f t="shared" si="14"/>
      </c>
      <c r="V139" s="327"/>
      <c r="W139" s="343"/>
      <c r="X139" s="310">
        <f t="shared" si="11"/>
      </c>
      <c r="Y139" s="344"/>
      <c r="Z139" s="352"/>
      <c r="AA139" s="352"/>
      <c r="AB139" s="355"/>
      <c r="AC139" s="348"/>
      <c r="AD139" s="346"/>
      <c r="AE139" s="359"/>
      <c r="AF139" s="345"/>
      <c r="AG139" s="346"/>
      <c r="AH139" s="347"/>
      <c r="AI139" s="348"/>
      <c r="AJ139" s="346"/>
      <c r="AK139" s="346"/>
      <c r="AL139" s="349"/>
      <c r="AM139" s="345"/>
      <c r="AN139" s="346"/>
      <c r="AO139" s="346"/>
      <c r="AP139" s="349"/>
      <c r="AQ139" s="346"/>
      <c r="AR139" s="346"/>
      <c r="AS139" s="346"/>
      <c r="AT139" s="350"/>
      <c r="AU139" s="351"/>
      <c r="AV139" s="352"/>
      <c r="AW139" s="352"/>
      <c r="AX139" s="352"/>
      <c r="AY139" s="353"/>
      <c r="AZ139" s="354"/>
      <c r="BA139" s="352"/>
      <c r="BB139" s="352"/>
      <c r="BC139" s="352"/>
      <c r="BD139" s="355"/>
      <c r="BE139" s="342">
        <f t="shared" si="12"/>
      </c>
      <c r="BF139" s="327"/>
      <c r="BG139" s="343"/>
    </row>
    <row r="140" spans="1:59" ht="18.75" customHeight="1">
      <c r="A140" s="114">
        <v>134</v>
      </c>
      <c r="B140" s="357"/>
      <c r="C140" s="357"/>
      <c r="D140" s="358"/>
      <c r="E140" s="357"/>
      <c r="F140" s="358"/>
      <c r="G140" s="358"/>
      <c r="H140" s="358"/>
      <c r="I140" s="358"/>
      <c r="J140" s="360"/>
      <c r="K140" s="360"/>
      <c r="L140" s="361"/>
      <c r="M140" s="365">
        <f t="shared" si="10"/>
      </c>
      <c r="N140" s="365"/>
      <c r="O140" s="366"/>
      <c r="P140" s="342">
        <f t="shared" si="13"/>
      </c>
      <c r="Q140" s="343"/>
      <c r="R140" s="362"/>
      <c r="S140" s="363"/>
      <c r="T140" s="364"/>
      <c r="U140" s="367">
        <f t="shared" si="14"/>
      </c>
      <c r="V140" s="327"/>
      <c r="W140" s="343"/>
      <c r="X140" s="310">
        <f t="shared" si="11"/>
      </c>
      <c r="Y140" s="344"/>
      <c r="Z140" s="352"/>
      <c r="AA140" s="352"/>
      <c r="AB140" s="355"/>
      <c r="AC140" s="348"/>
      <c r="AD140" s="346"/>
      <c r="AE140" s="359"/>
      <c r="AF140" s="345"/>
      <c r="AG140" s="346"/>
      <c r="AH140" s="347"/>
      <c r="AI140" s="348"/>
      <c r="AJ140" s="346"/>
      <c r="AK140" s="346"/>
      <c r="AL140" s="349"/>
      <c r="AM140" s="345"/>
      <c r="AN140" s="346"/>
      <c r="AO140" s="346"/>
      <c r="AP140" s="349"/>
      <c r="AQ140" s="346"/>
      <c r="AR140" s="346"/>
      <c r="AS140" s="346"/>
      <c r="AT140" s="350"/>
      <c r="AU140" s="351"/>
      <c r="AV140" s="352"/>
      <c r="AW140" s="352"/>
      <c r="AX140" s="352"/>
      <c r="AY140" s="353"/>
      <c r="AZ140" s="354"/>
      <c r="BA140" s="352"/>
      <c r="BB140" s="352"/>
      <c r="BC140" s="352"/>
      <c r="BD140" s="355"/>
      <c r="BE140" s="342">
        <f t="shared" si="12"/>
      </c>
      <c r="BF140" s="327"/>
      <c r="BG140" s="343"/>
    </row>
    <row r="141" spans="1:59" ht="18.75" customHeight="1">
      <c r="A141" s="114">
        <v>135</v>
      </c>
      <c r="B141" s="357"/>
      <c r="C141" s="357"/>
      <c r="D141" s="358"/>
      <c r="E141" s="357"/>
      <c r="F141" s="358"/>
      <c r="G141" s="358"/>
      <c r="H141" s="358"/>
      <c r="I141" s="358"/>
      <c r="J141" s="360"/>
      <c r="K141" s="360"/>
      <c r="L141" s="361"/>
      <c r="M141" s="365">
        <f t="shared" si="10"/>
      </c>
      <c r="N141" s="365"/>
      <c r="O141" s="366"/>
      <c r="P141" s="342">
        <f t="shared" si="13"/>
      </c>
      <c r="Q141" s="343"/>
      <c r="R141" s="362"/>
      <c r="S141" s="363"/>
      <c r="T141" s="364"/>
      <c r="U141" s="367">
        <f t="shared" si="14"/>
      </c>
      <c r="V141" s="327"/>
      <c r="W141" s="343"/>
      <c r="X141" s="310">
        <f t="shared" si="11"/>
      </c>
      <c r="Y141" s="344"/>
      <c r="Z141" s="352"/>
      <c r="AA141" s="352"/>
      <c r="AB141" s="355"/>
      <c r="AC141" s="348"/>
      <c r="AD141" s="346"/>
      <c r="AE141" s="359"/>
      <c r="AF141" s="345"/>
      <c r="AG141" s="346"/>
      <c r="AH141" s="347"/>
      <c r="AI141" s="348"/>
      <c r="AJ141" s="346"/>
      <c r="AK141" s="346"/>
      <c r="AL141" s="349"/>
      <c r="AM141" s="345"/>
      <c r="AN141" s="346"/>
      <c r="AO141" s="346"/>
      <c r="AP141" s="349"/>
      <c r="AQ141" s="346"/>
      <c r="AR141" s="346"/>
      <c r="AS141" s="346"/>
      <c r="AT141" s="350"/>
      <c r="AU141" s="351"/>
      <c r="AV141" s="352"/>
      <c r="AW141" s="352"/>
      <c r="AX141" s="352"/>
      <c r="AY141" s="353"/>
      <c r="AZ141" s="354"/>
      <c r="BA141" s="352"/>
      <c r="BB141" s="352"/>
      <c r="BC141" s="352"/>
      <c r="BD141" s="355"/>
      <c r="BE141" s="342">
        <f t="shared" si="12"/>
      </c>
      <c r="BF141" s="327"/>
      <c r="BG141" s="343"/>
    </row>
    <row r="142" spans="1:59" ht="18.75" customHeight="1">
      <c r="A142" s="114">
        <v>136</v>
      </c>
      <c r="B142" s="357"/>
      <c r="C142" s="357"/>
      <c r="D142" s="358"/>
      <c r="E142" s="357"/>
      <c r="F142" s="358"/>
      <c r="G142" s="358"/>
      <c r="H142" s="358"/>
      <c r="I142" s="358"/>
      <c r="J142" s="360"/>
      <c r="K142" s="360"/>
      <c r="L142" s="361"/>
      <c r="M142" s="365">
        <f t="shared" si="10"/>
      </c>
      <c r="N142" s="365"/>
      <c r="O142" s="366"/>
      <c r="P142" s="342">
        <f t="shared" si="13"/>
      </c>
      <c r="Q142" s="343"/>
      <c r="R142" s="362"/>
      <c r="S142" s="363"/>
      <c r="T142" s="364"/>
      <c r="U142" s="367">
        <f t="shared" si="14"/>
      </c>
      <c r="V142" s="327"/>
      <c r="W142" s="343"/>
      <c r="X142" s="310">
        <f t="shared" si="11"/>
      </c>
      <c r="Y142" s="344"/>
      <c r="Z142" s="352"/>
      <c r="AA142" s="352"/>
      <c r="AB142" s="355"/>
      <c r="AC142" s="348"/>
      <c r="AD142" s="346"/>
      <c r="AE142" s="359"/>
      <c r="AF142" s="345"/>
      <c r="AG142" s="346"/>
      <c r="AH142" s="347"/>
      <c r="AI142" s="348"/>
      <c r="AJ142" s="346"/>
      <c r="AK142" s="346"/>
      <c r="AL142" s="349"/>
      <c r="AM142" s="345"/>
      <c r="AN142" s="346"/>
      <c r="AO142" s="346"/>
      <c r="AP142" s="349"/>
      <c r="AQ142" s="346"/>
      <c r="AR142" s="346"/>
      <c r="AS142" s="346"/>
      <c r="AT142" s="350"/>
      <c r="AU142" s="351"/>
      <c r="AV142" s="352"/>
      <c r="AW142" s="352"/>
      <c r="AX142" s="352"/>
      <c r="AY142" s="353"/>
      <c r="AZ142" s="354"/>
      <c r="BA142" s="352"/>
      <c r="BB142" s="352"/>
      <c r="BC142" s="352"/>
      <c r="BD142" s="355"/>
      <c r="BE142" s="342">
        <f t="shared" si="12"/>
      </c>
      <c r="BF142" s="327"/>
      <c r="BG142" s="343"/>
    </row>
    <row r="143" spans="1:59" ht="18.75" customHeight="1">
      <c r="A143" s="114">
        <v>137</v>
      </c>
      <c r="B143" s="357"/>
      <c r="C143" s="357"/>
      <c r="D143" s="358"/>
      <c r="E143" s="357"/>
      <c r="F143" s="358"/>
      <c r="G143" s="358"/>
      <c r="H143" s="358"/>
      <c r="I143" s="358"/>
      <c r="J143" s="360"/>
      <c r="K143" s="360"/>
      <c r="L143" s="361"/>
      <c r="M143" s="365">
        <f t="shared" si="10"/>
      </c>
      <c r="N143" s="365"/>
      <c r="O143" s="366"/>
      <c r="P143" s="342">
        <f t="shared" si="13"/>
      </c>
      <c r="Q143" s="343"/>
      <c r="R143" s="362"/>
      <c r="S143" s="363"/>
      <c r="T143" s="364"/>
      <c r="U143" s="367">
        <f t="shared" si="14"/>
      </c>
      <c r="V143" s="327"/>
      <c r="W143" s="343"/>
      <c r="X143" s="310">
        <f t="shared" si="11"/>
      </c>
      <c r="Y143" s="344"/>
      <c r="Z143" s="352"/>
      <c r="AA143" s="352"/>
      <c r="AB143" s="355"/>
      <c r="AC143" s="348"/>
      <c r="AD143" s="346"/>
      <c r="AE143" s="359"/>
      <c r="AF143" s="345"/>
      <c r="AG143" s="346"/>
      <c r="AH143" s="347"/>
      <c r="AI143" s="348"/>
      <c r="AJ143" s="346"/>
      <c r="AK143" s="346"/>
      <c r="AL143" s="349"/>
      <c r="AM143" s="345"/>
      <c r="AN143" s="346"/>
      <c r="AO143" s="346"/>
      <c r="AP143" s="349"/>
      <c r="AQ143" s="346"/>
      <c r="AR143" s="346"/>
      <c r="AS143" s="346"/>
      <c r="AT143" s="350"/>
      <c r="AU143" s="351"/>
      <c r="AV143" s="352"/>
      <c r="AW143" s="352"/>
      <c r="AX143" s="352"/>
      <c r="AY143" s="353"/>
      <c r="AZ143" s="354"/>
      <c r="BA143" s="352"/>
      <c r="BB143" s="352"/>
      <c r="BC143" s="352"/>
      <c r="BD143" s="355"/>
      <c r="BE143" s="342">
        <f t="shared" si="12"/>
      </c>
      <c r="BF143" s="327"/>
      <c r="BG143" s="343"/>
    </row>
    <row r="144" spans="1:59" ht="18.75" customHeight="1">
      <c r="A144" s="114">
        <v>138</v>
      </c>
      <c r="B144" s="357"/>
      <c r="C144" s="357"/>
      <c r="D144" s="358"/>
      <c r="E144" s="357"/>
      <c r="F144" s="358"/>
      <c r="G144" s="358"/>
      <c r="H144" s="358"/>
      <c r="I144" s="358"/>
      <c r="J144" s="360"/>
      <c r="K144" s="360"/>
      <c r="L144" s="361"/>
      <c r="M144" s="365">
        <f t="shared" si="10"/>
      </c>
      <c r="N144" s="365"/>
      <c r="O144" s="366"/>
      <c r="P144" s="342">
        <f t="shared" si="13"/>
      </c>
      <c r="Q144" s="343"/>
      <c r="R144" s="362"/>
      <c r="S144" s="363"/>
      <c r="T144" s="364"/>
      <c r="U144" s="367">
        <f t="shared" si="14"/>
      </c>
      <c r="V144" s="327"/>
      <c r="W144" s="343"/>
      <c r="X144" s="310">
        <f t="shared" si="11"/>
      </c>
      <c r="Y144" s="344"/>
      <c r="Z144" s="352"/>
      <c r="AA144" s="352"/>
      <c r="AB144" s="355"/>
      <c r="AC144" s="348"/>
      <c r="AD144" s="346"/>
      <c r="AE144" s="359"/>
      <c r="AF144" s="345"/>
      <c r="AG144" s="346"/>
      <c r="AH144" s="347"/>
      <c r="AI144" s="348"/>
      <c r="AJ144" s="346"/>
      <c r="AK144" s="346"/>
      <c r="AL144" s="349"/>
      <c r="AM144" s="345"/>
      <c r="AN144" s="346"/>
      <c r="AO144" s="346"/>
      <c r="AP144" s="349"/>
      <c r="AQ144" s="346"/>
      <c r="AR144" s="346"/>
      <c r="AS144" s="346"/>
      <c r="AT144" s="350"/>
      <c r="AU144" s="351"/>
      <c r="AV144" s="352"/>
      <c r="AW144" s="352"/>
      <c r="AX144" s="352"/>
      <c r="AY144" s="353"/>
      <c r="AZ144" s="354"/>
      <c r="BA144" s="352"/>
      <c r="BB144" s="352"/>
      <c r="BC144" s="352"/>
      <c r="BD144" s="355"/>
      <c r="BE144" s="342">
        <f t="shared" si="12"/>
      </c>
      <c r="BF144" s="327"/>
      <c r="BG144" s="343"/>
    </row>
    <row r="145" spans="1:59" ht="18.75" customHeight="1">
      <c r="A145" s="114">
        <v>139</v>
      </c>
      <c r="B145" s="357"/>
      <c r="C145" s="357"/>
      <c r="D145" s="358"/>
      <c r="E145" s="357"/>
      <c r="F145" s="358"/>
      <c r="G145" s="358"/>
      <c r="H145" s="358"/>
      <c r="I145" s="358"/>
      <c r="J145" s="360"/>
      <c r="K145" s="360"/>
      <c r="L145" s="361"/>
      <c r="M145" s="365">
        <f t="shared" si="10"/>
      </c>
      <c r="N145" s="365"/>
      <c r="O145" s="366"/>
      <c r="P145" s="342">
        <f t="shared" si="13"/>
      </c>
      <c r="Q145" s="343"/>
      <c r="R145" s="362"/>
      <c r="S145" s="363"/>
      <c r="T145" s="364"/>
      <c r="U145" s="367">
        <f t="shared" si="14"/>
      </c>
      <c r="V145" s="327"/>
      <c r="W145" s="343"/>
      <c r="X145" s="310">
        <f t="shared" si="11"/>
      </c>
      <c r="Y145" s="344"/>
      <c r="Z145" s="352"/>
      <c r="AA145" s="352"/>
      <c r="AB145" s="355"/>
      <c r="AC145" s="348"/>
      <c r="AD145" s="346"/>
      <c r="AE145" s="359"/>
      <c r="AF145" s="345"/>
      <c r="AG145" s="346"/>
      <c r="AH145" s="347"/>
      <c r="AI145" s="348"/>
      <c r="AJ145" s="346"/>
      <c r="AK145" s="346"/>
      <c r="AL145" s="349"/>
      <c r="AM145" s="345"/>
      <c r="AN145" s="346"/>
      <c r="AO145" s="346"/>
      <c r="AP145" s="349"/>
      <c r="AQ145" s="346"/>
      <c r="AR145" s="346"/>
      <c r="AS145" s="346"/>
      <c r="AT145" s="350"/>
      <c r="AU145" s="351"/>
      <c r="AV145" s="352"/>
      <c r="AW145" s="352"/>
      <c r="AX145" s="352"/>
      <c r="AY145" s="353"/>
      <c r="AZ145" s="354"/>
      <c r="BA145" s="352"/>
      <c r="BB145" s="352"/>
      <c r="BC145" s="352"/>
      <c r="BD145" s="355"/>
      <c r="BE145" s="342">
        <f t="shared" si="12"/>
      </c>
      <c r="BF145" s="327"/>
      <c r="BG145" s="343"/>
    </row>
    <row r="146" spans="1:59" ht="18.75" customHeight="1">
      <c r="A146" s="114">
        <v>140</v>
      </c>
      <c r="B146" s="357"/>
      <c r="C146" s="357"/>
      <c r="D146" s="358"/>
      <c r="E146" s="357"/>
      <c r="F146" s="358"/>
      <c r="G146" s="358"/>
      <c r="H146" s="358"/>
      <c r="I146" s="358"/>
      <c r="J146" s="360"/>
      <c r="K146" s="360"/>
      <c r="L146" s="361"/>
      <c r="M146" s="365">
        <f t="shared" si="10"/>
      </c>
      <c r="N146" s="365"/>
      <c r="O146" s="366"/>
      <c r="P146" s="342">
        <f t="shared" si="13"/>
      </c>
      <c r="Q146" s="343"/>
      <c r="R146" s="362"/>
      <c r="S146" s="363"/>
      <c r="T146" s="364"/>
      <c r="U146" s="367">
        <f t="shared" si="14"/>
      </c>
      <c r="V146" s="327"/>
      <c r="W146" s="343"/>
      <c r="X146" s="310">
        <f t="shared" si="11"/>
      </c>
      <c r="Y146" s="344"/>
      <c r="Z146" s="352"/>
      <c r="AA146" s="352"/>
      <c r="AB146" s="355"/>
      <c r="AC146" s="348"/>
      <c r="AD146" s="346"/>
      <c r="AE146" s="359"/>
      <c r="AF146" s="345"/>
      <c r="AG146" s="346"/>
      <c r="AH146" s="347"/>
      <c r="AI146" s="348"/>
      <c r="AJ146" s="346"/>
      <c r="AK146" s="346"/>
      <c r="AL146" s="349"/>
      <c r="AM146" s="345"/>
      <c r="AN146" s="346"/>
      <c r="AO146" s="346"/>
      <c r="AP146" s="349"/>
      <c r="AQ146" s="346"/>
      <c r="AR146" s="346"/>
      <c r="AS146" s="346"/>
      <c r="AT146" s="350"/>
      <c r="AU146" s="351"/>
      <c r="AV146" s="352"/>
      <c r="AW146" s="352"/>
      <c r="AX146" s="352"/>
      <c r="AY146" s="353"/>
      <c r="AZ146" s="354"/>
      <c r="BA146" s="352"/>
      <c r="BB146" s="352"/>
      <c r="BC146" s="352"/>
      <c r="BD146" s="355"/>
      <c r="BE146" s="342">
        <f t="shared" si="12"/>
      </c>
      <c r="BF146" s="327"/>
      <c r="BG146" s="343"/>
    </row>
    <row r="147" spans="1:59" ht="18.75" customHeight="1">
      <c r="A147" s="114">
        <v>141</v>
      </c>
      <c r="B147" s="357"/>
      <c r="C147" s="357"/>
      <c r="D147" s="358"/>
      <c r="E147" s="357"/>
      <c r="F147" s="358"/>
      <c r="G147" s="358"/>
      <c r="H147" s="358"/>
      <c r="I147" s="358"/>
      <c r="J147" s="360"/>
      <c r="K147" s="360"/>
      <c r="L147" s="361"/>
      <c r="M147" s="365">
        <f t="shared" si="10"/>
      </c>
      <c r="N147" s="365"/>
      <c r="O147" s="366"/>
      <c r="P147" s="342">
        <f t="shared" si="13"/>
      </c>
      <c r="Q147" s="343"/>
      <c r="R147" s="362"/>
      <c r="S147" s="363"/>
      <c r="T147" s="364"/>
      <c r="U147" s="367">
        <f t="shared" si="14"/>
      </c>
      <c r="V147" s="327"/>
      <c r="W147" s="343"/>
      <c r="X147" s="310">
        <f t="shared" si="11"/>
      </c>
      <c r="Y147" s="344"/>
      <c r="Z147" s="352"/>
      <c r="AA147" s="352"/>
      <c r="AB147" s="355"/>
      <c r="AC147" s="348"/>
      <c r="AD147" s="346"/>
      <c r="AE147" s="359"/>
      <c r="AF147" s="345"/>
      <c r="AG147" s="346"/>
      <c r="AH147" s="347"/>
      <c r="AI147" s="348"/>
      <c r="AJ147" s="346"/>
      <c r="AK147" s="346"/>
      <c r="AL147" s="349"/>
      <c r="AM147" s="345"/>
      <c r="AN147" s="346"/>
      <c r="AO147" s="346"/>
      <c r="AP147" s="349"/>
      <c r="AQ147" s="346"/>
      <c r="AR147" s="346"/>
      <c r="AS147" s="346"/>
      <c r="AT147" s="350"/>
      <c r="AU147" s="351"/>
      <c r="AV147" s="352"/>
      <c r="AW147" s="352"/>
      <c r="AX147" s="352"/>
      <c r="AY147" s="353"/>
      <c r="AZ147" s="354"/>
      <c r="BA147" s="352"/>
      <c r="BB147" s="352"/>
      <c r="BC147" s="352"/>
      <c r="BD147" s="355"/>
      <c r="BE147" s="342">
        <f t="shared" si="12"/>
      </c>
      <c r="BF147" s="327"/>
      <c r="BG147" s="343"/>
    </row>
    <row r="148" spans="1:59" ht="18.75" customHeight="1">
      <c r="A148" s="114">
        <v>142</v>
      </c>
      <c r="B148" s="357"/>
      <c r="C148" s="357"/>
      <c r="D148" s="358"/>
      <c r="E148" s="357"/>
      <c r="F148" s="358"/>
      <c r="G148" s="358"/>
      <c r="H148" s="358"/>
      <c r="I148" s="358"/>
      <c r="J148" s="360"/>
      <c r="K148" s="360"/>
      <c r="L148" s="361"/>
      <c r="M148" s="365">
        <f t="shared" si="10"/>
      </c>
      <c r="N148" s="365"/>
      <c r="O148" s="366"/>
      <c r="P148" s="342">
        <f t="shared" si="13"/>
      </c>
      <c r="Q148" s="343"/>
      <c r="R148" s="362"/>
      <c r="S148" s="363"/>
      <c r="T148" s="364"/>
      <c r="U148" s="367">
        <f t="shared" si="14"/>
      </c>
      <c r="V148" s="327"/>
      <c r="W148" s="343"/>
      <c r="X148" s="310">
        <f t="shared" si="11"/>
      </c>
      <c r="Y148" s="344"/>
      <c r="Z148" s="352"/>
      <c r="AA148" s="352"/>
      <c r="AB148" s="355"/>
      <c r="AC148" s="348"/>
      <c r="AD148" s="346"/>
      <c r="AE148" s="359"/>
      <c r="AF148" s="345"/>
      <c r="AG148" s="346"/>
      <c r="AH148" s="347"/>
      <c r="AI148" s="348"/>
      <c r="AJ148" s="346"/>
      <c r="AK148" s="346"/>
      <c r="AL148" s="349"/>
      <c r="AM148" s="345"/>
      <c r="AN148" s="346"/>
      <c r="AO148" s="346"/>
      <c r="AP148" s="349"/>
      <c r="AQ148" s="346"/>
      <c r="AR148" s="346"/>
      <c r="AS148" s="346"/>
      <c r="AT148" s="350"/>
      <c r="AU148" s="351"/>
      <c r="AV148" s="352"/>
      <c r="AW148" s="352"/>
      <c r="AX148" s="352"/>
      <c r="AY148" s="353"/>
      <c r="AZ148" s="354"/>
      <c r="BA148" s="352"/>
      <c r="BB148" s="352"/>
      <c r="BC148" s="352"/>
      <c r="BD148" s="355"/>
      <c r="BE148" s="342">
        <f t="shared" si="12"/>
      </c>
      <c r="BF148" s="327"/>
      <c r="BG148" s="343"/>
    </row>
    <row r="149" spans="1:59" ht="18.75" customHeight="1">
      <c r="A149" s="114">
        <v>143</v>
      </c>
      <c r="B149" s="357"/>
      <c r="C149" s="357"/>
      <c r="D149" s="358"/>
      <c r="E149" s="357"/>
      <c r="F149" s="358"/>
      <c r="G149" s="358"/>
      <c r="H149" s="358"/>
      <c r="I149" s="358"/>
      <c r="J149" s="360"/>
      <c r="K149" s="360"/>
      <c r="L149" s="361"/>
      <c r="M149" s="365">
        <f t="shared" si="10"/>
      </c>
      <c r="N149" s="365"/>
      <c r="O149" s="366"/>
      <c r="P149" s="342">
        <f t="shared" si="13"/>
      </c>
      <c r="Q149" s="343"/>
      <c r="R149" s="362"/>
      <c r="S149" s="363"/>
      <c r="T149" s="364"/>
      <c r="U149" s="367">
        <f t="shared" si="14"/>
      </c>
      <c r="V149" s="327"/>
      <c r="W149" s="343"/>
      <c r="X149" s="310">
        <f t="shared" si="11"/>
      </c>
      <c r="Y149" s="344"/>
      <c r="Z149" s="352"/>
      <c r="AA149" s="352"/>
      <c r="AB149" s="355"/>
      <c r="AC149" s="348"/>
      <c r="AD149" s="346"/>
      <c r="AE149" s="359"/>
      <c r="AF149" s="345"/>
      <c r="AG149" s="346"/>
      <c r="AH149" s="347"/>
      <c r="AI149" s="348"/>
      <c r="AJ149" s="346"/>
      <c r="AK149" s="346"/>
      <c r="AL149" s="349"/>
      <c r="AM149" s="345"/>
      <c r="AN149" s="346"/>
      <c r="AO149" s="346"/>
      <c r="AP149" s="349"/>
      <c r="AQ149" s="346"/>
      <c r="AR149" s="346"/>
      <c r="AS149" s="346"/>
      <c r="AT149" s="350"/>
      <c r="AU149" s="351"/>
      <c r="AV149" s="352"/>
      <c r="AW149" s="352"/>
      <c r="AX149" s="352"/>
      <c r="AY149" s="353"/>
      <c r="AZ149" s="354"/>
      <c r="BA149" s="352"/>
      <c r="BB149" s="352"/>
      <c r="BC149" s="352"/>
      <c r="BD149" s="355"/>
      <c r="BE149" s="342">
        <f t="shared" si="12"/>
      </c>
      <c r="BF149" s="327"/>
      <c r="BG149" s="343"/>
    </row>
    <row r="150" spans="1:59" ht="18.75" customHeight="1">
      <c r="A150" s="114">
        <v>144</v>
      </c>
      <c r="B150" s="357"/>
      <c r="C150" s="357"/>
      <c r="D150" s="358"/>
      <c r="E150" s="357"/>
      <c r="F150" s="358"/>
      <c r="G150" s="358"/>
      <c r="H150" s="358"/>
      <c r="I150" s="358"/>
      <c r="J150" s="360"/>
      <c r="K150" s="360"/>
      <c r="L150" s="361"/>
      <c r="M150" s="365">
        <f t="shared" si="10"/>
      </c>
      <c r="N150" s="365"/>
      <c r="O150" s="366"/>
      <c r="P150" s="342">
        <f t="shared" si="13"/>
      </c>
      <c r="Q150" s="343"/>
      <c r="R150" s="362"/>
      <c r="S150" s="363"/>
      <c r="T150" s="364"/>
      <c r="U150" s="367">
        <f t="shared" si="14"/>
      </c>
      <c r="V150" s="327"/>
      <c r="W150" s="343"/>
      <c r="X150" s="310">
        <f t="shared" si="11"/>
      </c>
      <c r="Y150" s="344"/>
      <c r="Z150" s="352"/>
      <c r="AA150" s="352"/>
      <c r="AB150" s="355"/>
      <c r="AC150" s="348"/>
      <c r="AD150" s="346"/>
      <c r="AE150" s="359"/>
      <c r="AF150" s="345"/>
      <c r="AG150" s="346"/>
      <c r="AH150" s="347"/>
      <c r="AI150" s="348"/>
      <c r="AJ150" s="346"/>
      <c r="AK150" s="346"/>
      <c r="AL150" s="349"/>
      <c r="AM150" s="345"/>
      <c r="AN150" s="346"/>
      <c r="AO150" s="346"/>
      <c r="AP150" s="349"/>
      <c r="AQ150" s="346"/>
      <c r="AR150" s="346"/>
      <c r="AS150" s="346"/>
      <c r="AT150" s="350"/>
      <c r="AU150" s="351"/>
      <c r="AV150" s="352"/>
      <c r="AW150" s="352"/>
      <c r="AX150" s="352"/>
      <c r="AY150" s="353"/>
      <c r="AZ150" s="354"/>
      <c r="BA150" s="352"/>
      <c r="BB150" s="352"/>
      <c r="BC150" s="352"/>
      <c r="BD150" s="355"/>
      <c r="BE150" s="342">
        <f t="shared" si="12"/>
      </c>
      <c r="BF150" s="327"/>
      <c r="BG150" s="343"/>
    </row>
    <row r="151" spans="1:59" ht="18.75" customHeight="1">
      <c r="A151" s="114">
        <v>145</v>
      </c>
      <c r="B151" s="357"/>
      <c r="C151" s="357"/>
      <c r="D151" s="358"/>
      <c r="E151" s="357"/>
      <c r="F151" s="358"/>
      <c r="G151" s="358"/>
      <c r="H151" s="358"/>
      <c r="I151" s="358"/>
      <c r="J151" s="360"/>
      <c r="K151" s="360"/>
      <c r="L151" s="361"/>
      <c r="M151" s="365">
        <f t="shared" si="10"/>
      </c>
      <c r="N151" s="365"/>
      <c r="O151" s="366"/>
      <c r="P151" s="342">
        <f t="shared" si="13"/>
      </c>
      <c r="Q151" s="343"/>
      <c r="R151" s="362"/>
      <c r="S151" s="363"/>
      <c r="T151" s="364"/>
      <c r="U151" s="367">
        <f t="shared" si="14"/>
      </c>
      <c r="V151" s="327"/>
      <c r="W151" s="343"/>
      <c r="X151" s="310">
        <f t="shared" si="11"/>
      </c>
      <c r="Y151" s="344"/>
      <c r="Z151" s="352"/>
      <c r="AA151" s="352"/>
      <c r="AB151" s="355"/>
      <c r="AC151" s="348"/>
      <c r="AD151" s="346"/>
      <c r="AE151" s="359"/>
      <c r="AF151" s="345"/>
      <c r="AG151" s="346"/>
      <c r="AH151" s="347"/>
      <c r="AI151" s="348"/>
      <c r="AJ151" s="346"/>
      <c r="AK151" s="346"/>
      <c r="AL151" s="349"/>
      <c r="AM151" s="345"/>
      <c r="AN151" s="346"/>
      <c r="AO151" s="346"/>
      <c r="AP151" s="349"/>
      <c r="AQ151" s="346"/>
      <c r="AR151" s="346"/>
      <c r="AS151" s="346"/>
      <c r="AT151" s="350"/>
      <c r="AU151" s="351"/>
      <c r="AV151" s="352"/>
      <c r="AW151" s="352"/>
      <c r="AX151" s="352"/>
      <c r="AY151" s="353"/>
      <c r="AZ151" s="354"/>
      <c r="BA151" s="352"/>
      <c r="BB151" s="352"/>
      <c r="BC151" s="352"/>
      <c r="BD151" s="355"/>
      <c r="BE151" s="342">
        <f t="shared" si="12"/>
      </c>
      <c r="BF151" s="327"/>
      <c r="BG151" s="343"/>
    </row>
    <row r="152" spans="1:59" ht="18.75" customHeight="1">
      <c r="A152" s="114">
        <v>146</v>
      </c>
      <c r="B152" s="357"/>
      <c r="C152" s="357"/>
      <c r="D152" s="358"/>
      <c r="E152" s="357"/>
      <c r="F152" s="358"/>
      <c r="G152" s="358"/>
      <c r="H152" s="358"/>
      <c r="I152" s="358"/>
      <c r="J152" s="360"/>
      <c r="K152" s="360"/>
      <c r="L152" s="361"/>
      <c r="M152" s="365">
        <f t="shared" si="10"/>
      </c>
      <c r="N152" s="365"/>
      <c r="O152" s="366"/>
      <c r="P152" s="342">
        <f t="shared" si="13"/>
      </c>
      <c r="Q152" s="343"/>
      <c r="R152" s="362"/>
      <c r="S152" s="363"/>
      <c r="T152" s="364"/>
      <c r="U152" s="367">
        <f t="shared" si="14"/>
      </c>
      <c r="V152" s="327"/>
      <c r="W152" s="343"/>
      <c r="X152" s="310">
        <f t="shared" si="11"/>
      </c>
      <c r="Y152" s="344"/>
      <c r="Z152" s="352"/>
      <c r="AA152" s="352"/>
      <c r="AB152" s="355"/>
      <c r="AC152" s="348"/>
      <c r="AD152" s="346"/>
      <c r="AE152" s="359"/>
      <c r="AF152" s="345"/>
      <c r="AG152" s="346"/>
      <c r="AH152" s="347"/>
      <c r="AI152" s="348"/>
      <c r="AJ152" s="346"/>
      <c r="AK152" s="346"/>
      <c r="AL152" s="349"/>
      <c r="AM152" s="345"/>
      <c r="AN152" s="346"/>
      <c r="AO152" s="346"/>
      <c r="AP152" s="349"/>
      <c r="AQ152" s="346"/>
      <c r="AR152" s="346"/>
      <c r="AS152" s="346"/>
      <c r="AT152" s="350"/>
      <c r="AU152" s="351"/>
      <c r="AV152" s="352"/>
      <c r="AW152" s="352"/>
      <c r="AX152" s="352"/>
      <c r="AY152" s="353"/>
      <c r="AZ152" s="354"/>
      <c r="BA152" s="352"/>
      <c r="BB152" s="352"/>
      <c r="BC152" s="352"/>
      <c r="BD152" s="355"/>
      <c r="BE152" s="342">
        <f t="shared" si="12"/>
      </c>
      <c r="BF152" s="327"/>
      <c r="BG152" s="343"/>
    </row>
    <row r="153" spans="1:59" ht="18.75" customHeight="1">
      <c r="A153" s="114">
        <v>147</v>
      </c>
      <c r="B153" s="357"/>
      <c r="C153" s="357"/>
      <c r="D153" s="358"/>
      <c r="E153" s="357"/>
      <c r="F153" s="358"/>
      <c r="G153" s="358"/>
      <c r="H153" s="358"/>
      <c r="I153" s="358"/>
      <c r="J153" s="360"/>
      <c r="K153" s="360"/>
      <c r="L153" s="361"/>
      <c r="M153" s="365">
        <f t="shared" si="10"/>
      </c>
      <c r="N153" s="365"/>
      <c r="O153" s="366"/>
      <c r="P153" s="342">
        <f t="shared" si="13"/>
      </c>
      <c r="Q153" s="343"/>
      <c r="R153" s="362"/>
      <c r="S153" s="363"/>
      <c r="T153" s="364"/>
      <c r="U153" s="367">
        <f t="shared" si="14"/>
      </c>
      <c r="V153" s="327"/>
      <c r="W153" s="343"/>
      <c r="X153" s="310">
        <f t="shared" si="11"/>
      </c>
      <c r="Y153" s="344"/>
      <c r="Z153" s="352"/>
      <c r="AA153" s="352"/>
      <c r="AB153" s="355"/>
      <c r="AC153" s="348"/>
      <c r="AD153" s="346"/>
      <c r="AE153" s="359"/>
      <c r="AF153" s="345"/>
      <c r="AG153" s="346"/>
      <c r="AH153" s="347"/>
      <c r="AI153" s="348"/>
      <c r="AJ153" s="346"/>
      <c r="AK153" s="346"/>
      <c r="AL153" s="349"/>
      <c r="AM153" s="345"/>
      <c r="AN153" s="346"/>
      <c r="AO153" s="346"/>
      <c r="AP153" s="349"/>
      <c r="AQ153" s="346"/>
      <c r="AR153" s="346"/>
      <c r="AS153" s="346"/>
      <c r="AT153" s="350"/>
      <c r="AU153" s="351"/>
      <c r="AV153" s="352"/>
      <c r="AW153" s="352"/>
      <c r="AX153" s="352"/>
      <c r="AY153" s="353"/>
      <c r="AZ153" s="354"/>
      <c r="BA153" s="352"/>
      <c r="BB153" s="352"/>
      <c r="BC153" s="352"/>
      <c r="BD153" s="355"/>
      <c r="BE153" s="342">
        <f t="shared" si="12"/>
      </c>
      <c r="BF153" s="327"/>
      <c r="BG153" s="343"/>
    </row>
    <row r="154" spans="1:59" ht="18.75" customHeight="1">
      <c r="A154" s="114">
        <v>148</v>
      </c>
      <c r="B154" s="357"/>
      <c r="C154" s="357"/>
      <c r="D154" s="358"/>
      <c r="E154" s="357"/>
      <c r="F154" s="358"/>
      <c r="G154" s="358"/>
      <c r="H154" s="358"/>
      <c r="I154" s="358"/>
      <c r="J154" s="360"/>
      <c r="K154" s="360"/>
      <c r="L154" s="361"/>
      <c r="M154" s="365">
        <f t="shared" si="10"/>
      </c>
      <c r="N154" s="365"/>
      <c r="O154" s="366"/>
      <c r="P154" s="342">
        <f t="shared" si="13"/>
      </c>
      <c r="Q154" s="343"/>
      <c r="R154" s="362"/>
      <c r="S154" s="363"/>
      <c r="T154" s="364"/>
      <c r="U154" s="367">
        <f t="shared" si="14"/>
      </c>
      <c r="V154" s="327"/>
      <c r="W154" s="343"/>
      <c r="X154" s="310">
        <f t="shared" si="11"/>
      </c>
      <c r="Y154" s="344"/>
      <c r="Z154" s="352"/>
      <c r="AA154" s="352"/>
      <c r="AB154" s="355"/>
      <c r="AC154" s="348"/>
      <c r="AD154" s="346"/>
      <c r="AE154" s="359"/>
      <c r="AF154" s="345"/>
      <c r="AG154" s="346"/>
      <c r="AH154" s="347"/>
      <c r="AI154" s="348"/>
      <c r="AJ154" s="346"/>
      <c r="AK154" s="346"/>
      <c r="AL154" s="349"/>
      <c r="AM154" s="345"/>
      <c r="AN154" s="346"/>
      <c r="AO154" s="346"/>
      <c r="AP154" s="349"/>
      <c r="AQ154" s="346"/>
      <c r="AR154" s="346"/>
      <c r="AS154" s="346"/>
      <c r="AT154" s="350"/>
      <c r="AU154" s="351"/>
      <c r="AV154" s="352"/>
      <c r="AW154" s="352"/>
      <c r="AX154" s="352"/>
      <c r="AY154" s="353"/>
      <c r="AZ154" s="354"/>
      <c r="BA154" s="352"/>
      <c r="BB154" s="352"/>
      <c r="BC154" s="352"/>
      <c r="BD154" s="355"/>
      <c r="BE154" s="342">
        <f t="shared" si="12"/>
      </c>
      <c r="BF154" s="327"/>
      <c r="BG154" s="343"/>
    </row>
    <row r="155" spans="1:59" ht="18.75" customHeight="1">
      <c r="A155" s="114">
        <v>149</v>
      </c>
      <c r="B155" s="357"/>
      <c r="C155" s="357"/>
      <c r="D155" s="358"/>
      <c r="E155" s="357"/>
      <c r="F155" s="358"/>
      <c r="G155" s="358"/>
      <c r="H155" s="358"/>
      <c r="I155" s="358"/>
      <c r="J155" s="360"/>
      <c r="K155" s="360"/>
      <c r="L155" s="361"/>
      <c r="M155" s="365">
        <f t="shared" si="10"/>
      </c>
      <c r="N155" s="365"/>
      <c r="O155" s="366"/>
      <c r="P155" s="342">
        <f t="shared" si="13"/>
      </c>
      <c r="Q155" s="343"/>
      <c r="R155" s="362"/>
      <c r="S155" s="363"/>
      <c r="T155" s="364"/>
      <c r="U155" s="367">
        <f t="shared" si="14"/>
      </c>
      <c r="V155" s="327"/>
      <c r="W155" s="343"/>
      <c r="X155" s="310">
        <f t="shared" si="11"/>
      </c>
      <c r="Y155" s="344"/>
      <c r="Z155" s="352"/>
      <c r="AA155" s="352"/>
      <c r="AB155" s="355"/>
      <c r="AC155" s="348"/>
      <c r="AD155" s="346"/>
      <c r="AE155" s="359"/>
      <c r="AF155" s="345"/>
      <c r="AG155" s="346"/>
      <c r="AH155" s="347"/>
      <c r="AI155" s="348"/>
      <c r="AJ155" s="346"/>
      <c r="AK155" s="346"/>
      <c r="AL155" s="349"/>
      <c r="AM155" s="345"/>
      <c r="AN155" s="346"/>
      <c r="AO155" s="346"/>
      <c r="AP155" s="349"/>
      <c r="AQ155" s="346"/>
      <c r="AR155" s="346"/>
      <c r="AS155" s="346"/>
      <c r="AT155" s="350"/>
      <c r="AU155" s="351"/>
      <c r="AV155" s="352"/>
      <c r="AW155" s="352"/>
      <c r="AX155" s="352"/>
      <c r="AY155" s="353"/>
      <c r="AZ155" s="354"/>
      <c r="BA155" s="352"/>
      <c r="BB155" s="352"/>
      <c r="BC155" s="352"/>
      <c r="BD155" s="355"/>
      <c r="BE155" s="342">
        <f t="shared" si="12"/>
      </c>
      <c r="BF155" s="327"/>
      <c r="BG155" s="343"/>
    </row>
    <row r="156" spans="1:59" ht="18.75" customHeight="1">
      <c r="A156" s="114">
        <v>150</v>
      </c>
      <c r="B156" s="357"/>
      <c r="C156" s="357"/>
      <c r="D156" s="358"/>
      <c r="E156" s="357"/>
      <c r="F156" s="358"/>
      <c r="G156" s="358"/>
      <c r="H156" s="358"/>
      <c r="I156" s="358"/>
      <c r="J156" s="360"/>
      <c r="K156" s="360"/>
      <c r="L156" s="361"/>
      <c r="M156" s="365">
        <f t="shared" si="10"/>
      </c>
      <c r="N156" s="365"/>
      <c r="O156" s="366"/>
      <c r="P156" s="342">
        <f t="shared" si="13"/>
      </c>
      <c r="Q156" s="343"/>
      <c r="R156" s="362"/>
      <c r="S156" s="363"/>
      <c r="T156" s="364"/>
      <c r="U156" s="367">
        <f t="shared" si="14"/>
      </c>
      <c r="V156" s="327"/>
      <c r="W156" s="343"/>
      <c r="X156" s="310">
        <f t="shared" si="11"/>
      </c>
      <c r="Y156" s="344"/>
      <c r="Z156" s="352"/>
      <c r="AA156" s="352"/>
      <c r="AB156" s="355"/>
      <c r="AC156" s="348"/>
      <c r="AD156" s="346"/>
      <c r="AE156" s="359"/>
      <c r="AF156" s="345"/>
      <c r="AG156" s="346"/>
      <c r="AH156" s="347"/>
      <c r="AI156" s="348"/>
      <c r="AJ156" s="346"/>
      <c r="AK156" s="346"/>
      <c r="AL156" s="349"/>
      <c r="AM156" s="345"/>
      <c r="AN156" s="346"/>
      <c r="AO156" s="346"/>
      <c r="AP156" s="349"/>
      <c r="AQ156" s="346"/>
      <c r="AR156" s="346"/>
      <c r="AS156" s="346"/>
      <c r="AT156" s="350"/>
      <c r="AU156" s="351"/>
      <c r="AV156" s="352"/>
      <c r="AW156" s="352"/>
      <c r="AX156" s="352"/>
      <c r="AY156" s="353"/>
      <c r="AZ156" s="354"/>
      <c r="BA156" s="352"/>
      <c r="BB156" s="352"/>
      <c r="BC156" s="352"/>
      <c r="BD156" s="355"/>
      <c r="BE156" s="342">
        <f t="shared" si="12"/>
      </c>
      <c r="BF156" s="327"/>
      <c r="BG156" s="343"/>
    </row>
    <row r="157" spans="1:59" ht="18.75" customHeight="1">
      <c r="A157" s="114">
        <v>151</v>
      </c>
      <c r="B157" s="357"/>
      <c r="C157" s="357"/>
      <c r="D157" s="358"/>
      <c r="E157" s="357"/>
      <c r="F157" s="358"/>
      <c r="G157" s="358"/>
      <c r="H157" s="358"/>
      <c r="I157" s="358"/>
      <c r="J157" s="360"/>
      <c r="K157" s="360"/>
      <c r="L157" s="361"/>
      <c r="M157" s="365">
        <f t="shared" si="10"/>
      </c>
      <c r="N157" s="365"/>
      <c r="O157" s="366"/>
      <c r="P157" s="342">
        <f t="shared" si="13"/>
      </c>
      <c r="Q157" s="343"/>
      <c r="R157" s="362"/>
      <c r="S157" s="363"/>
      <c r="T157" s="364"/>
      <c r="U157" s="367">
        <f t="shared" si="14"/>
      </c>
      <c r="V157" s="327"/>
      <c r="W157" s="343"/>
      <c r="X157" s="310">
        <f t="shared" si="11"/>
      </c>
      <c r="Y157" s="344"/>
      <c r="Z157" s="352"/>
      <c r="AA157" s="352"/>
      <c r="AB157" s="355"/>
      <c r="AC157" s="348"/>
      <c r="AD157" s="346"/>
      <c r="AE157" s="359"/>
      <c r="AF157" s="345"/>
      <c r="AG157" s="346"/>
      <c r="AH157" s="347"/>
      <c r="AI157" s="348"/>
      <c r="AJ157" s="346"/>
      <c r="AK157" s="346"/>
      <c r="AL157" s="349"/>
      <c r="AM157" s="345"/>
      <c r="AN157" s="346"/>
      <c r="AO157" s="346"/>
      <c r="AP157" s="349"/>
      <c r="AQ157" s="346"/>
      <c r="AR157" s="346"/>
      <c r="AS157" s="346"/>
      <c r="AT157" s="350"/>
      <c r="AU157" s="351"/>
      <c r="AV157" s="352"/>
      <c r="AW157" s="352"/>
      <c r="AX157" s="352"/>
      <c r="AY157" s="353"/>
      <c r="AZ157" s="354"/>
      <c r="BA157" s="352"/>
      <c r="BB157" s="352"/>
      <c r="BC157" s="352"/>
      <c r="BD157" s="355"/>
      <c r="BE157" s="342">
        <f t="shared" si="12"/>
      </c>
      <c r="BF157" s="327"/>
      <c r="BG157" s="343"/>
    </row>
    <row r="158" spans="1:59" ht="18.75" customHeight="1">
      <c r="A158" s="114">
        <v>152</v>
      </c>
      <c r="B158" s="357"/>
      <c r="C158" s="357"/>
      <c r="D158" s="358"/>
      <c r="E158" s="357"/>
      <c r="F158" s="358"/>
      <c r="G158" s="358"/>
      <c r="H158" s="358"/>
      <c r="I158" s="358"/>
      <c r="J158" s="360"/>
      <c r="K158" s="360"/>
      <c r="L158" s="361"/>
      <c r="M158" s="365">
        <f t="shared" si="10"/>
      </c>
      <c r="N158" s="365"/>
      <c r="O158" s="366"/>
      <c r="P158" s="342">
        <f t="shared" si="13"/>
      </c>
      <c r="Q158" s="343"/>
      <c r="R158" s="362"/>
      <c r="S158" s="363"/>
      <c r="T158" s="364"/>
      <c r="U158" s="367">
        <f t="shared" si="14"/>
      </c>
      <c r="V158" s="327"/>
      <c r="W158" s="343"/>
      <c r="X158" s="310">
        <f t="shared" si="11"/>
      </c>
      <c r="Y158" s="344"/>
      <c r="Z158" s="352"/>
      <c r="AA158" s="352"/>
      <c r="AB158" s="355"/>
      <c r="AC158" s="348"/>
      <c r="AD158" s="346"/>
      <c r="AE158" s="359"/>
      <c r="AF158" s="345"/>
      <c r="AG158" s="346"/>
      <c r="AH158" s="347"/>
      <c r="AI158" s="348"/>
      <c r="AJ158" s="346"/>
      <c r="AK158" s="346"/>
      <c r="AL158" s="349"/>
      <c r="AM158" s="345"/>
      <c r="AN158" s="346"/>
      <c r="AO158" s="346"/>
      <c r="AP158" s="349"/>
      <c r="AQ158" s="346"/>
      <c r="AR158" s="346"/>
      <c r="AS158" s="346"/>
      <c r="AT158" s="350"/>
      <c r="AU158" s="351"/>
      <c r="AV158" s="352"/>
      <c r="AW158" s="352"/>
      <c r="AX158" s="352"/>
      <c r="AY158" s="353"/>
      <c r="AZ158" s="354"/>
      <c r="BA158" s="352"/>
      <c r="BB158" s="352"/>
      <c r="BC158" s="352"/>
      <c r="BD158" s="355"/>
      <c r="BE158" s="342">
        <f t="shared" si="12"/>
      </c>
      <c r="BF158" s="327"/>
      <c r="BG158" s="343"/>
    </row>
    <row r="159" spans="1:59" ht="18.75" customHeight="1">
      <c r="A159" s="114">
        <v>153</v>
      </c>
      <c r="B159" s="357"/>
      <c r="C159" s="357"/>
      <c r="D159" s="358"/>
      <c r="E159" s="357"/>
      <c r="F159" s="358"/>
      <c r="G159" s="358"/>
      <c r="H159" s="358"/>
      <c r="I159" s="358"/>
      <c r="J159" s="360"/>
      <c r="K159" s="360"/>
      <c r="L159" s="361"/>
      <c r="M159" s="365">
        <f t="shared" si="10"/>
      </c>
      <c r="N159" s="365"/>
      <c r="O159" s="366"/>
      <c r="P159" s="342">
        <f t="shared" si="13"/>
      </c>
      <c r="Q159" s="343"/>
      <c r="R159" s="362"/>
      <c r="S159" s="363"/>
      <c r="T159" s="364"/>
      <c r="U159" s="367">
        <f t="shared" si="14"/>
      </c>
      <c r="V159" s="327"/>
      <c r="W159" s="343"/>
      <c r="X159" s="310">
        <f t="shared" si="11"/>
      </c>
      <c r="Y159" s="344"/>
      <c r="Z159" s="352"/>
      <c r="AA159" s="352"/>
      <c r="AB159" s="355"/>
      <c r="AC159" s="348"/>
      <c r="AD159" s="346"/>
      <c r="AE159" s="359"/>
      <c r="AF159" s="345"/>
      <c r="AG159" s="346"/>
      <c r="AH159" s="347"/>
      <c r="AI159" s="348"/>
      <c r="AJ159" s="346"/>
      <c r="AK159" s="346"/>
      <c r="AL159" s="349"/>
      <c r="AM159" s="345"/>
      <c r="AN159" s="346"/>
      <c r="AO159" s="346"/>
      <c r="AP159" s="349"/>
      <c r="AQ159" s="346"/>
      <c r="AR159" s="346"/>
      <c r="AS159" s="346"/>
      <c r="AT159" s="350"/>
      <c r="AU159" s="351"/>
      <c r="AV159" s="352"/>
      <c r="AW159" s="352"/>
      <c r="AX159" s="352"/>
      <c r="AY159" s="353"/>
      <c r="AZ159" s="354"/>
      <c r="BA159" s="352"/>
      <c r="BB159" s="352"/>
      <c r="BC159" s="352"/>
      <c r="BD159" s="355"/>
      <c r="BE159" s="342">
        <f t="shared" si="12"/>
      </c>
      <c r="BF159" s="327"/>
      <c r="BG159" s="343"/>
    </row>
    <row r="160" spans="1:59" ht="18.75" customHeight="1">
      <c r="A160" s="114">
        <v>154</v>
      </c>
      <c r="B160" s="357"/>
      <c r="C160" s="357"/>
      <c r="D160" s="358"/>
      <c r="E160" s="357"/>
      <c r="F160" s="358"/>
      <c r="G160" s="358"/>
      <c r="H160" s="358"/>
      <c r="I160" s="358"/>
      <c r="J160" s="360"/>
      <c r="K160" s="360"/>
      <c r="L160" s="361"/>
      <c r="M160" s="365">
        <f t="shared" si="10"/>
      </c>
      <c r="N160" s="365"/>
      <c r="O160" s="366"/>
      <c r="P160" s="342">
        <f t="shared" si="13"/>
      </c>
      <c r="Q160" s="343"/>
      <c r="R160" s="362"/>
      <c r="S160" s="363"/>
      <c r="T160" s="364"/>
      <c r="U160" s="367">
        <f t="shared" si="14"/>
      </c>
      <c r="V160" s="327"/>
      <c r="W160" s="343"/>
      <c r="X160" s="310">
        <f t="shared" si="11"/>
      </c>
      <c r="Y160" s="344"/>
      <c r="Z160" s="352"/>
      <c r="AA160" s="352"/>
      <c r="AB160" s="355"/>
      <c r="AC160" s="348"/>
      <c r="AD160" s="346"/>
      <c r="AE160" s="359"/>
      <c r="AF160" s="345"/>
      <c r="AG160" s="346"/>
      <c r="AH160" s="347"/>
      <c r="AI160" s="348"/>
      <c r="AJ160" s="346"/>
      <c r="AK160" s="346"/>
      <c r="AL160" s="349"/>
      <c r="AM160" s="345"/>
      <c r="AN160" s="346"/>
      <c r="AO160" s="346"/>
      <c r="AP160" s="349"/>
      <c r="AQ160" s="346"/>
      <c r="AR160" s="346"/>
      <c r="AS160" s="346"/>
      <c r="AT160" s="350"/>
      <c r="AU160" s="351"/>
      <c r="AV160" s="352"/>
      <c r="AW160" s="352"/>
      <c r="AX160" s="352"/>
      <c r="AY160" s="353"/>
      <c r="AZ160" s="354"/>
      <c r="BA160" s="352"/>
      <c r="BB160" s="352"/>
      <c r="BC160" s="352"/>
      <c r="BD160" s="355"/>
      <c r="BE160" s="342">
        <f t="shared" si="12"/>
      </c>
      <c r="BF160" s="327"/>
      <c r="BG160" s="343"/>
    </row>
    <row r="161" spans="1:59" ht="18.75" customHeight="1">
      <c r="A161" s="114">
        <v>155</v>
      </c>
      <c r="B161" s="357"/>
      <c r="C161" s="357"/>
      <c r="D161" s="358"/>
      <c r="E161" s="357"/>
      <c r="F161" s="358"/>
      <c r="G161" s="358"/>
      <c r="H161" s="358"/>
      <c r="I161" s="358"/>
      <c r="J161" s="360"/>
      <c r="K161" s="360"/>
      <c r="L161" s="361"/>
      <c r="M161" s="365">
        <f t="shared" si="10"/>
      </c>
      <c r="N161" s="365"/>
      <c r="O161" s="366"/>
      <c r="P161" s="342">
        <f t="shared" si="13"/>
      </c>
      <c r="Q161" s="343"/>
      <c r="R161" s="362"/>
      <c r="S161" s="363"/>
      <c r="T161" s="364"/>
      <c r="U161" s="367">
        <f t="shared" si="14"/>
      </c>
      <c r="V161" s="327"/>
      <c r="W161" s="343"/>
      <c r="X161" s="310">
        <f t="shared" si="11"/>
      </c>
      <c r="Y161" s="344"/>
      <c r="Z161" s="352"/>
      <c r="AA161" s="352"/>
      <c r="AB161" s="355"/>
      <c r="AC161" s="348"/>
      <c r="AD161" s="346"/>
      <c r="AE161" s="359"/>
      <c r="AF161" s="345"/>
      <c r="AG161" s="346"/>
      <c r="AH161" s="347"/>
      <c r="AI161" s="348"/>
      <c r="AJ161" s="346"/>
      <c r="AK161" s="346"/>
      <c r="AL161" s="349"/>
      <c r="AM161" s="345"/>
      <c r="AN161" s="346"/>
      <c r="AO161" s="346"/>
      <c r="AP161" s="349"/>
      <c r="AQ161" s="346"/>
      <c r="AR161" s="346"/>
      <c r="AS161" s="346"/>
      <c r="AT161" s="350"/>
      <c r="AU161" s="351"/>
      <c r="AV161" s="352"/>
      <c r="AW161" s="352"/>
      <c r="AX161" s="352"/>
      <c r="AY161" s="353"/>
      <c r="AZ161" s="354"/>
      <c r="BA161" s="352"/>
      <c r="BB161" s="352"/>
      <c r="BC161" s="352"/>
      <c r="BD161" s="355"/>
      <c r="BE161" s="342">
        <f t="shared" si="12"/>
      </c>
      <c r="BF161" s="327"/>
      <c r="BG161" s="343"/>
    </row>
    <row r="162" spans="1:59" ht="18.75" customHeight="1">
      <c r="A162" s="114">
        <v>156</v>
      </c>
      <c r="B162" s="357"/>
      <c r="C162" s="357"/>
      <c r="D162" s="358"/>
      <c r="E162" s="357"/>
      <c r="F162" s="358"/>
      <c r="G162" s="358"/>
      <c r="H162" s="358"/>
      <c r="I162" s="358"/>
      <c r="J162" s="360"/>
      <c r="K162" s="360"/>
      <c r="L162" s="361"/>
      <c r="M162" s="365">
        <f>IF(J162="","",M161)</f>
      </c>
      <c r="N162" s="365"/>
      <c r="O162" s="366"/>
      <c r="P162" s="342">
        <f t="shared" si="13"/>
      </c>
      <c r="Q162" s="343"/>
      <c r="R162" s="362"/>
      <c r="S162" s="363"/>
      <c r="T162" s="364"/>
      <c r="U162" s="367">
        <f t="shared" si="14"/>
      </c>
      <c r="V162" s="327"/>
      <c r="W162" s="343"/>
      <c r="X162" s="310">
        <f t="shared" si="11"/>
      </c>
      <c r="Y162" s="344"/>
      <c r="Z162" s="352"/>
      <c r="AA162" s="352"/>
      <c r="AB162" s="355"/>
      <c r="AC162" s="348"/>
      <c r="AD162" s="346"/>
      <c r="AE162" s="359"/>
      <c r="AF162" s="345"/>
      <c r="AG162" s="346"/>
      <c r="AH162" s="347"/>
      <c r="AI162" s="348"/>
      <c r="AJ162" s="346"/>
      <c r="AK162" s="346"/>
      <c r="AL162" s="349"/>
      <c r="AM162" s="345"/>
      <c r="AN162" s="346"/>
      <c r="AO162" s="346"/>
      <c r="AP162" s="349"/>
      <c r="AQ162" s="346"/>
      <c r="AR162" s="346"/>
      <c r="AS162" s="346"/>
      <c r="AT162" s="350"/>
      <c r="AU162" s="351"/>
      <c r="AV162" s="352"/>
      <c r="AW162" s="352"/>
      <c r="AX162" s="352"/>
      <c r="AY162" s="353"/>
      <c r="AZ162" s="354"/>
      <c r="BA162" s="352"/>
      <c r="BB162" s="352"/>
      <c r="BC162" s="352"/>
      <c r="BD162" s="355"/>
      <c r="BE162" s="342">
        <f t="shared" si="12"/>
      </c>
      <c r="BF162" s="327"/>
      <c r="BG162" s="343"/>
    </row>
    <row r="163" spans="1:59" ht="18.75" customHeight="1">
      <c r="A163" s="114">
        <v>157</v>
      </c>
      <c r="B163" s="357"/>
      <c r="C163" s="357"/>
      <c r="D163" s="358"/>
      <c r="E163" s="357"/>
      <c r="F163" s="358"/>
      <c r="G163" s="358"/>
      <c r="H163" s="358"/>
      <c r="I163" s="358"/>
      <c r="J163" s="360"/>
      <c r="K163" s="360"/>
      <c r="L163" s="361"/>
      <c r="M163" s="365">
        <f>IF(J163="","",M162)</f>
      </c>
      <c r="N163" s="365"/>
      <c r="O163" s="366"/>
      <c r="P163" s="342">
        <f t="shared" si="13"/>
      </c>
      <c r="Q163" s="343"/>
      <c r="R163" s="362"/>
      <c r="S163" s="363"/>
      <c r="T163" s="364"/>
      <c r="U163" s="367">
        <f t="shared" si="14"/>
      </c>
      <c r="V163" s="327"/>
      <c r="W163" s="343"/>
      <c r="X163" s="310">
        <f t="shared" si="11"/>
      </c>
      <c r="Y163" s="344"/>
      <c r="Z163" s="352"/>
      <c r="AA163" s="352"/>
      <c r="AB163" s="355"/>
      <c r="AC163" s="348"/>
      <c r="AD163" s="346"/>
      <c r="AE163" s="359"/>
      <c r="AF163" s="345"/>
      <c r="AG163" s="346"/>
      <c r="AH163" s="347"/>
      <c r="AI163" s="348"/>
      <c r="AJ163" s="346"/>
      <c r="AK163" s="346"/>
      <c r="AL163" s="349"/>
      <c r="AM163" s="345"/>
      <c r="AN163" s="346"/>
      <c r="AO163" s="346"/>
      <c r="AP163" s="349"/>
      <c r="AQ163" s="346"/>
      <c r="AR163" s="346"/>
      <c r="AS163" s="346"/>
      <c r="AT163" s="350"/>
      <c r="AU163" s="351"/>
      <c r="AV163" s="352"/>
      <c r="AW163" s="352"/>
      <c r="AX163" s="352"/>
      <c r="AY163" s="353"/>
      <c r="AZ163" s="354"/>
      <c r="BA163" s="352"/>
      <c r="BB163" s="352"/>
      <c r="BC163" s="352"/>
      <c r="BD163" s="355"/>
      <c r="BE163" s="342">
        <f t="shared" si="12"/>
      </c>
      <c r="BF163" s="327"/>
      <c r="BG163" s="343"/>
    </row>
    <row r="164" spans="1:59" ht="18.75" customHeight="1">
      <c r="A164" s="114">
        <v>158</v>
      </c>
      <c r="B164" s="380"/>
      <c r="C164" s="380"/>
      <c r="D164" s="377"/>
      <c r="E164" s="380"/>
      <c r="F164" s="377"/>
      <c r="G164" s="377"/>
      <c r="H164" s="377"/>
      <c r="I164" s="377"/>
      <c r="J164" s="378"/>
      <c r="K164" s="378"/>
      <c r="L164" s="379"/>
      <c r="M164" s="365">
        <f>IF(J164="","",M163)</f>
      </c>
      <c r="N164" s="365"/>
      <c r="O164" s="366"/>
      <c r="P164" s="342">
        <f t="shared" si="13"/>
      </c>
      <c r="Q164" s="343"/>
      <c r="R164" s="362"/>
      <c r="S164" s="363"/>
      <c r="T164" s="364"/>
      <c r="U164" s="367">
        <f t="shared" si="14"/>
      </c>
      <c r="V164" s="327"/>
      <c r="W164" s="343"/>
      <c r="X164" s="310">
        <f t="shared" si="11"/>
      </c>
      <c r="Y164" s="344"/>
      <c r="Z164" s="373"/>
      <c r="AA164" s="373"/>
      <c r="AB164" s="374"/>
      <c r="AC164" s="375"/>
      <c r="AD164" s="371"/>
      <c r="AE164" s="376"/>
      <c r="AF164" s="370"/>
      <c r="AG164" s="371"/>
      <c r="AH164" s="372"/>
      <c r="AI164" s="348"/>
      <c r="AJ164" s="346"/>
      <c r="AK164" s="346"/>
      <c r="AL164" s="349"/>
      <c r="AM164" s="345"/>
      <c r="AN164" s="346"/>
      <c r="AO164" s="346"/>
      <c r="AP164" s="349"/>
      <c r="AQ164" s="346"/>
      <c r="AR164" s="346"/>
      <c r="AS164" s="346"/>
      <c r="AT164" s="350"/>
      <c r="AU164" s="351"/>
      <c r="AV164" s="352"/>
      <c r="AW164" s="352"/>
      <c r="AX164" s="352"/>
      <c r="AY164" s="353"/>
      <c r="AZ164" s="354"/>
      <c r="BA164" s="352"/>
      <c r="BB164" s="352"/>
      <c r="BC164" s="352"/>
      <c r="BD164" s="355"/>
      <c r="BE164" s="342">
        <f t="shared" si="12"/>
      </c>
      <c r="BF164" s="327"/>
      <c r="BG164" s="343"/>
    </row>
    <row r="165" spans="1:59" ht="18.75" customHeight="1">
      <c r="A165" s="114">
        <v>159</v>
      </c>
      <c r="B165" s="357"/>
      <c r="C165" s="357"/>
      <c r="D165" s="358"/>
      <c r="E165" s="357"/>
      <c r="F165" s="358"/>
      <c r="G165" s="358"/>
      <c r="H165" s="358"/>
      <c r="I165" s="358"/>
      <c r="J165" s="360"/>
      <c r="K165" s="360"/>
      <c r="L165" s="361"/>
      <c r="M165" s="365">
        <f>IF(J165="","",M164)</f>
      </c>
      <c r="N165" s="365"/>
      <c r="O165" s="366"/>
      <c r="P165" s="342">
        <f t="shared" si="13"/>
      </c>
      <c r="Q165" s="343"/>
      <c r="R165" s="362"/>
      <c r="S165" s="363"/>
      <c r="T165" s="364"/>
      <c r="U165" s="367">
        <f t="shared" si="14"/>
      </c>
      <c r="V165" s="327"/>
      <c r="W165" s="343"/>
      <c r="X165" s="310">
        <f t="shared" si="11"/>
      </c>
      <c r="Y165" s="344"/>
      <c r="Z165" s="352"/>
      <c r="AA165" s="352"/>
      <c r="AB165" s="355"/>
      <c r="AC165" s="348"/>
      <c r="AD165" s="346"/>
      <c r="AE165" s="359"/>
      <c r="AF165" s="345"/>
      <c r="AG165" s="346"/>
      <c r="AH165" s="347"/>
      <c r="AI165" s="348"/>
      <c r="AJ165" s="346"/>
      <c r="AK165" s="346"/>
      <c r="AL165" s="349"/>
      <c r="AM165" s="345"/>
      <c r="AN165" s="346"/>
      <c r="AO165" s="346"/>
      <c r="AP165" s="349"/>
      <c r="AQ165" s="346"/>
      <c r="AR165" s="346"/>
      <c r="AS165" s="346"/>
      <c r="AT165" s="350"/>
      <c r="AU165" s="351"/>
      <c r="AV165" s="352"/>
      <c r="AW165" s="352"/>
      <c r="AX165" s="352"/>
      <c r="AY165" s="353"/>
      <c r="AZ165" s="354"/>
      <c r="BA165" s="352"/>
      <c r="BB165" s="352"/>
      <c r="BC165" s="352"/>
      <c r="BD165" s="355"/>
      <c r="BE165" s="342">
        <f t="shared" si="12"/>
      </c>
      <c r="BF165" s="327"/>
      <c r="BG165" s="343"/>
    </row>
    <row r="166" spans="1:59" ht="18.75" customHeight="1">
      <c r="A166" s="114">
        <v>160</v>
      </c>
      <c r="B166" s="357"/>
      <c r="C166" s="357"/>
      <c r="D166" s="358"/>
      <c r="E166" s="357"/>
      <c r="F166" s="358"/>
      <c r="G166" s="358"/>
      <c r="H166" s="358"/>
      <c r="I166" s="358"/>
      <c r="J166" s="360"/>
      <c r="K166" s="360"/>
      <c r="L166" s="361"/>
      <c r="M166" s="365">
        <f>IF(J166="","",M165)</f>
      </c>
      <c r="N166" s="365"/>
      <c r="O166" s="366"/>
      <c r="P166" s="342">
        <f t="shared" si="13"/>
      </c>
      <c r="Q166" s="343"/>
      <c r="R166" s="362"/>
      <c r="S166" s="363"/>
      <c r="T166" s="364"/>
      <c r="U166" s="367">
        <f t="shared" si="14"/>
      </c>
      <c r="V166" s="327"/>
      <c r="W166" s="343"/>
      <c r="X166" s="310">
        <f t="shared" si="11"/>
      </c>
      <c r="Y166" s="344"/>
      <c r="Z166" s="352"/>
      <c r="AA166" s="352"/>
      <c r="AB166" s="355"/>
      <c r="AC166" s="348"/>
      <c r="AD166" s="346"/>
      <c r="AE166" s="359"/>
      <c r="AF166" s="345"/>
      <c r="AG166" s="346"/>
      <c r="AH166" s="347"/>
      <c r="AI166" s="348"/>
      <c r="AJ166" s="346"/>
      <c r="AK166" s="346"/>
      <c r="AL166" s="349"/>
      <c r="AM166" s="345"/>
      <c r="AN166" s="346"/>
      <c r="AO166" s="346"/>
      <c r="AP166" s="349"/>
      <c r="AQ166" s="346"/>
      <c r="AR166" s="346"/>
      <c r="AS166" s="346"/>
      <c r="AT166" s="350"/>
      <c r="AU166" s="351"/>
      <c r="AV166" s="352"/>
      <c r="AW166" s="352"/>
      <c r="AX166" s="352"/>
      <c r="AY166" s="353"/>
      <c r="AZ166" s="354"/>
      <c r="BA166" s="352"/>
      <c r="BB166" s="352"/>
      <c r="BC166" s="352"/>
      <c r="BD166" s="355"/>
      <c r="BE166" s="342">
        <f t="shared" si="12"/>
      </c>
      <c r="BF166" s="327"/>
      <c r="BG166" s="343"/>
    </row>
    <row r="167" spans="13:56" ht="17.25" customHeight="1">
      <c r="M167" s="115"/>
      <c r="AU167" s="293">
        <f>IF(SUM(AU7:AY166)=0,"",SUM(AU7:AY166))</f>
      </c>
      <c r="AV167" s="293"/>
      <c r="AW167" s="293"/>
      <c r="AX167" s="293"/>
      <c r="AY167" s="293"/>
      <c r="AZ167" s="293">
        <f>IF(SUM(AZ7:BD166)=0,"",SUM(AZ7:BD166))</f>
      </c>
      <c r="BA167" s="293"/>
      <c r="BB167" s="293"/>
      <c r="BC167" s="293"/>
      <c r="BD167" s="293"/>
    </row>
  </sheetData>
  <sheetProtection password="8A17" sheet="1" objects="1" scenarios="1" selectLockedCells="1"/>
  <mergeCells count="2922">
    <mergeCell ref="BE4:BG6"/>
    <mergeCell ref="AU3:BG3"/>
    <mergeCell ref="AI3:AT3"/>
    <mergeCell ref="AZ37:BD37"/>
    <mergeCell ref="BE37:BG37"/>
    <mergeCell ref="AI37:AL37"/>
    <mergeCell ref="AM37:AP37"/>
    <mergeCell ref="AQ37:AT37"/>
    <mergeCell ref="AU37:AY37"/>
    <mergeCell ref="AZ36:BD36"/>
    <mergeCell ref="BE36:BG36"/>
    <mergeCell ref="AI35:AL35"/>
    <mergeCell ref="AM35:AP35"/>
    <mergeCell ref="AI36:AL36"/>
    <mergeCell ref="AM36:AP36"/>
    <mergeCell ref="AQ36:AT36"/>
    <mergeCell ref="AU36:AY36"/>
    <mergeCell ref="AQ35:AT35"/>
    <mergeCell ref="AU35:AY35"/>
    <mergeCell ref="AZ35:BD35"/>
    <mergeCell ref="AZ33:BD33"/>
    <mergeCell ref="BE33:BG33"/>
    <mergeCell ref="AZ34:BD34"/>
    <mergeCell ref="BE34:BG34"/>
    <mergeCell ref="BE35:BG35"/>
    <mergeCell ref="AI34:AL34"/>
    <mergeCell ref="AM34:AP34"/>
    <mergeCell ref="AQ34:AT34"/>
    <mergeCell ref="AU34:AY34"/>
    <mergeCell ref="AI33:AL33"/>
    <mergeCell ref="AM33:AP33"/>
    <mergeCell ref="AQ33:AT33"/>
    <mergeCell ref="AU33:AY33"/>
    <mergeCell ref="AZ32:BD32"/>
    <mergeCell ref="BE32:BG32"/>
    <mergeCell ref="AI31:AL31"/>
    <mergeCell ref="AM31:AP31"/>
    <mergeCell ref="AI32:AL32"/>
    <mergeCell ref="AM32:AP32"/>
    <mergeCell ref="AQ32:AT32"/>
    <mergeCell ref="AU32:AY32"/>
    <mergeCell ref="AQ31:AT31"/>
    <mergeCell ref="AU31:AY31"/>
    <mergeCell ref="AZ29:BD29"/>
    <mergeCell ref="BE29:BG29"/>
    <mergeCell ref="AZ30:BD30"/>
    <mergeCell ref="BE30:BG30"/>
    <mergeCell ref="AZ31:BD31"/>
    <mergeCell ref="BE31:BG31"/>
    <mergeCell ref="AI30:AL30"/>
    <mergeCell ref="AM30:AP30"/>
    <mergeCell ref="AQ30:AT30"/>
    <mergeCell ref="AU30:AY30"/>
    <mergeCell ref="AI29:AL29"/>
    <mergeCell ref="AM29:AP29"/>
    <mergeCell ref="AQ29:AT29"/>
    <mergeCell ref="AU29:AY29"/>
    <mergeCell ref="AZ28:BD28"/>
    <mergeCell ref="BE28:BG28"/>
    <mergeCell ref="AI27:AL27"/>
    <mergeCell ref="AM27:AP27"/>
    <mergeCell ref="AI28:AL28"/>
    <mergeCell ref="AM28:AP28"/>
    <mergeCell ref="AQ28:AT28"/>
    <mergeCell ref="AU28:AY28"/>
    <mergeCell ref="AQ27:AT27"/>
    <mergeCell ref="AU27:AY27"/>
    <mergeCell ref="AZ25:BD25"/>
    <mergeCell ref="BE25:BG25"/>
    <mergeCell ref="AZ26:BD26"/>
    <mergeCell ref="BE26:BG26"/>
    <mergeCell ref="AZ27:BD27"/>
    <mergeCell ref="BE27:BG27"/>
    <mergeCell ref="AI26:AL26"/>
    <mergeCell ref="AM26:AP26"/>
    <mergeCell ref="AQ26:AT26"/>
    <mergeCell ref="AU26:AY26"/>
    <mergeCell ref="AI25:AL25"/>
    <mergeCell ref="AM25:AP25"/>
    <mergeCell ref="AQ25:AT25"/>
    <mergeCell ref="AU25:AY25"/>
    <mergeCell ref="AZ24:BD24"/>
    <mergeCell ref="BE24:BG24"/>
    <mergeCell ref="AI23:AL23"/>
    <mergeCell ref="AM23:AP23"/>
    <mergeCell ref="AI24:AL24"/>
    <mergeCell ref="AM24:AP24"/>
    <mergeCell ref="AQ24:AT24"/>
    <mergeCell ref="AU24:AY24"/>
    <mergeCell ref="AQ23:AT23"/>
    <mergeCell ref="AU23:AY23"/>
    <mergeCell ref="AZ21:BD21"/>
    <mergeCell ref="BE21:BG21"/>
    <mergeCell ref="AZ22:BD22"/>
    <mergeCell ref="BE22:BG22"/>
    <mergeCell ref="AZ23:BD23"/>
    <mergeCell ref="BE23:BG23"/>
    <mergeCell ref="AI22:AL22"/>
    <mergeCell ref="AM22:AP22"/>
    <mergeCell ref="AQ22:AT22"/>
    <mergeCell ref="AU22:AY22"/>
    <mergeCell ref="AI21:AL21"/>
    <mergeCell ref="AM21:AP21"/>
    <mergeCell ref="AQ21:AT21"/>
    <mergeCell ref="AU21:AY21"/>
    <mergeCell ref="AZ20:BD20"/>
    <mergeCell ref="BE20:BG20"/>
    <mergeCell ref="AI19:AL19"/>
    <mergeCell ref="AM19:AP19"/>
    <mergeCell ref="AI20:AL20"/>
    <mergeCell ref="AM20:AP20"/>
    <mergeCell ref="AQ20:AT20"/>
    <mergeCell ref="AU20:AY20"/>
    <mergeCell ref="AQ19:AT19"/>
    <mergeCell ref="AU19:AY19"/>
    <mergeCell ref="AZ17:BD17"/>
    <mergeCell ref="BE17:BG17"/>
    <mergeCell ref="AZ18:BD18"/>
    <mergeCell ref="BE18:BG18"/>
    <mergeCell ref="AZ19:BD19"/>
    <mergeCell ref="BE19:BG19"/>
    <mergeCell ref="AI18:AL18"/>
    <mergeCell ref="AM18:AP18"/>
    <mergeCell ref="AQ18:AT18"/>
    <mergeCell ref="AU18:AY18"/>
    <mergeCell ref="AI17:AL17"/>
    <mergeCell ref="AM17:AP17"/>
    <mergeCell ref="AQ17:AT17"/>
    <mergeCell ref="AU17:AY17"/>
    <mergeCell ref="AZ16:BD16"/>
    <mergeCell ref="BE16:BG16"/>
    <mergeCell ref="AI15:AL15"/>
    <mergeCell ref="AM15:AP15"/>
    <mergeCell ref="AI16:AL16"/>
    <mergeCell ref="AM16:AP16"/>
    <mergeCell ref="AQ16:AT16"/>
    <mergeCell ref="AU16:AY16"/>
    <mergeCell ref="AQ15:AT15"/>
    <mergeCell ref="AU15:AY15"/>
    <mergeCell ref="AZ13:BD13"/>
    <mergeCell ref="BE13:BG13"/>
    <mergeCell ref="AZ14:BD14"/>
    <mergeCell ref="BE14:BG14"/>
    <mergeCell ref="AZ15:BD15"/>
    <mergeCell ref="BE15:BG15"/>
    <mergeCell ref="AI14:AL14"/>
    <mergeCell ref="AM14:AP14"/>
    <mergeCell ref="AQ14:AT14"/>
    <mergeCell ref="AU14:AY14"/>
    <mergeCell ref="AI13:AL13"/>
    <mergeCell ref="AM13:AP13"/>
    <mergeCell ref="AQ13:AT13"/>
    <mergeCell ref="AU13:AY13"/>
    <mergeCell ref="AZ12:BD12"/>
    <mergeCell ref="BE12:BG12"/>
    <mergeCell ref="AI11:AL11"/>
    <mergeCell ref="AM11:AP11"/>
    <mergeCell ref="AI12:AL12"/>
    <mergeCell ref="AM12:AP12"/>
    <mergeCell ref="AQ12:AT12"/>
    <mergeCell ref="AU12:AY12"/>
    <mergeCell ref="AQ11:AT11"/>
    <mergeCell ref="AU11:AY11"/>
    <mergeCell ref="AZ9:BD9"/>
    <mergeCell ref="BE9:BG9"/>
    <mergeCell ref="AZ10:BD10"/>
    <mergeCell ref="BE10:BG10"/>
    <mergeCell ref="AZ11:BD11"/>
    <mergeCell ref="BE11:BG11"/>
    <mergeCell ref="AI10:AL10"/>
    <mergeCell ref="AM10:AP10"/>
    <mergeCell ref="AQ10:AT10"/>
    <mergeCell ref="AU10:AY10"/>
    <mergeCell ref="AI9:AL9"/>
    <mergeCell ref="AM9:AP9"/>
    <mergeCell ref="AQ9:AT9"/>
    <mergeCell ref="AU9:AY9"/>
    <mergeCell ref="BE7:BG7"/>
    <mergeCell ref="AI8:AL8"/>
    <mergeCell ref="AM8:AP8"/>
    <mergeCell ref="AQ8:AT8"/>
    <mergeCell ref="AU8:AY8"/>
    <mergeCell ref="AZ8:BD8"/>
    <mergeCell ref="BE8:BG8"/>
    <mergeCell ref="AI7:AL7"/>
    <mergeCell ref="AM7:AP7"/>
    <mergeCell ref="AQ7:AT7"/>
    <mergeCell ref="AU7:AY7"/>
    <mergeCell ref="AM6:AP6"/>
    <mergeCell ref="AQ6:AT6"/>
    <mergeCell ref="AU6:AY6"/>
    <mergeCell ref="AZ6:BD6"/>
    <mergeCell ref="AZ7:BD7"/>
    <mergeCell ref="AI4:AT4"/>
    <mergeCell ref="AU4:BD4"/>
    <mergeCell ref="AI5:AL5"/>
    <mergeCell ref="AM5:AP5"/>
    <mergeCell ref="AQ5:AT5"/>
    <mergeCell ref="AU5:AY5"/>
    <mergeCell ref="AZ5:BD5"/>
    <mergeCell ref="AI6:AL6"/>
    <mergeCell ref="AF159:AH159"/>
    <mergeCell ref="B160:D160"/>
    <mergeCell ref="G160:I160"/>
    <mergeCell ref="J160:L160"/>
    <mergeCell ref="Z160:AB160"/>
    <mergeCell ref="AC160:AE160"/>
    <mergeCell ref="AF160:AH160"/>
    <mergeCell ref="P160:Q160"/>
    <mergeCell ref="R160:T160"/>
    <mergeCell ref="X160:Y160"/>
    <mergeCell ref="AC158:AE158"/>
    <mergeCell ref="AC159:AE159"/>
    <mergeCell ref="B159:D159"/>
    <mergeCell ref="G159:I159"/>
    <mergeCell ref="J159:L159"/>
    <mergeCell ref="P159:Q159"/>
    <mergeCell ref="R159:T159"/>
    <mergeCell ref="X159:Y159"/>
    <mergeCell ref="Z159:AB159"/>
    <mergeCell ref="U159:W159"/>
    <mergeCell ref="B158:D158"/>
    <mergeCell ref="G158:I158"/>
    <mergeCell ref="J158:L158"/>
    <mergeCell ref="P158:Q158"/>
    <mergeCell ref="AF158:AH158"/>
    <mergeCell ref="R157:T157"/>
    <mergeCell ref="X157:Y157"/>
    <mergeCell ref="Z157:AB157"/>
    <mergeCell ref="AC157:AE157"/>
    <mergeCell ref="U158:W158"/>
    <mergeCell ref="AF157:AH157"/>
    <mergeCell ref="R158:T158"/>
    <mergeCell ref="X158:Y158"/>
    <mergeCell ref="Z158:AB158"/>
    <mergeCell ref="B157:D157"/>
    <mergeCell ref="G157:I157"/>
    <mergeCell ref="J157:L157"/>
    <mergeCell ref="P157:Q157"/>
    <mergeCell ref="AF155:AH155"/>
    <mergeCell ref="B156:D156"/>
    <mergeCell ref="G156:I156"/>
    <mergeCell ref="J156:L156"/>
    <mergeCell ref="P156:Q156"/>
    <mergeCell ref="R156:T156"/>
    <mergeCell ref="X156:Y156"/>
    <mergeCell ref="Z156:AB156"/>
    <mergeCell ref="AC156:AE156"/>
    <mergeCell ref="AF156:AH156"/>
    <mergeCell ref="R155:T155"/>
    <mergeCell ref="X155:Y155"/>
    <mergeCell ref="Z155:AB155"/>
    <mergeCell ref="AC155:AE155"/>
    <mergeCell ref="B155:D155"/>
    <mergeCell ref="G155:I155"/>
    <mergeCell ref="J155:L155"/>
    <mergeCell ref="P155:Q155"/>
    <mergeCell ref="AF153:AH153"/>
    <mergeCell ref="B154:D154"/>
    <mergeCell ref="G154:I154"/>
    <mergeCell ref="J154:L154"/>
    <mergeCell ref="P154:Q154"/>
    <mergeCell ref="R154:T154"/>
    <mergeCell ref="X154:Y154"/>
    <mergeCell ref="Z154:AB154"/>
    <mergeCell ref="AC154:AE154"/>
    <mergeCell ref="AF154:AH154"/>
    <mergeCell ref="R153:T153"/>
    <mergeCell ref="X153:Y153"/>
    <mergeCell ref="Z153:AB153"/>
    <mergeCell ref="AC153:AE153"/>
    <mergeCell ref="B153:D153"/>
    <mergeCell ref="G153:I153"/>
    <mergeCell ref="J153:L153"/>
    <mergeCell ref="P153:Q153"/>
    <mergeCell ref="AF151:AH151"/>
    <mergeCell ref="B152:D152"/>
    <mergeCell ref="G152:I152"/>
    <mergeCell ref="J152:L152"/>
    <mergeCell ref="P152:Q152"/>
    <mergeCell ref="R152:T152"/>
    <mergeCell ref="X152:Y152"/>
    <mergeCell ref="Z152:AB152"/>
    <mergeCell ref="AC152:AE152"/>
    <mergeCell ref="AF152:AH152"/>
    <mergeCell ref="R151:T151"/>
    <mergeCell ref="X151:Y151"/>
    <mergeCell ref="Z151:AB151"/>
    <mergeCell ref="AC151:AE151"/>
    <mergeCell ref="B151:D151"/>
    <mergeCell ref="G151:I151"/>
    <mergeCell ref="J151:L151"/>
    <mergeCell ref="P151:Q151"/>
    <mergeCell ref="AF134:AH134"/>
    <mergeCell ref="B135:D135"/>
    <mergeCell ref="G135:I135"/>
    <mergeCell ref="J135:L135"/>
    <mergeCell ref="P135:Q135"/>
    <mergeCell ref="R135:T135"/>
    <mergeCell ref="X135:Y135"/>
    <mergeCell ref="Z135:AB135"/>
    <mergeCell ref="AC135:AE135"/>
    <mergeCell ref="AF135:AH135"/>
    <mergeCell ref="R134:T134"/>
    <mergeCell ref="X134:Y134"/>
    <mergeCell ref="Z134:AB134"/>
    <mergeCell ref="AC134:AE134"/>
    <mergeCell ref="B134:D134"/>
    <mergeCell ref="G134:I134"/>
    <mergeCell ref="J134:L134"/>
    <mergeCell ref="P134:Q134"/>
    <mergeCell ref="AF132:AH132"/>
    <mergeCell ref="B133:D133"/>
    <mergeCell ref="G133:I133"/>
    <mergeCell ref="J133:L133"/>
    <mergeCell ref="P133:Q133"/>
    <mergeCell ref="R133:T133"/>
    <mergeCell ref="X133:Y133"/>
    <mergeCell ref="Z133:AB133"/>
    <mergeCell ref="AC133:AE133"/>
    <mergeCell ref="AF133:AH133"/>
    <mergeCell ref="R132:T132"/>
    <mergeCell ref="X132:Y132"/>
    <mergeCell ref="Z132:AB132"/>
    <mergeCell ref="AC132:AE132"/>
    <mergeCell ref="B132:D132"/>
    <mergeCell ref="G132:I132"/>
    <mergeCell ref="J132:L132"/>
    <mergeCell ref="P132:Q132"/>
    <mergeCell ref="M132:O132"/>
    <mergeCell ref="AF130:AH130"/>
    <mergeCell ref="B131:D131"/>
    <mergeCell ref="G131:I131"/>
    <mergeCell ref="J131:L131"/>
    <mergeCell ref="P131:Q131"/>
    <mergeCell ref="R131:T131"/>
    <mergeCell ref="X131:Y131"/>
    <mergeCell ref="Z131:AB131"/>
    <mergeCell ref="AC131:AE131"/>
    <mergeCell ref="AF131:AH131"/>
    <mergeCell ref="R130:T130"/>
    <mergeCell ref="X130:Y130"/>
    <mergeCell ref="Z130:AB130"/>
    <mergeCell ref="AC130:AE130"/>
    <mergeCell ref="B130:D130"/>
    <mergeCell ref="G130:I130"/>
    <mergeCell ref="J130:L130"/>
    <mergeCell ref="P130:Q130"/>
    <mergeCell ref="M130:O130"/>
    <mergeCell ref="AF128:AH128"/>
    <mergeCell ref="B129:D129"/>
    <mergeCell ref="G129:I129"/>
    <mergeCell ref="J129:L129"/>
    <mergeCell ref="P129:Q129"/>
    <mergeCell ref="R129:T129"/>
    <mergeCell ref="X129:Y129"/>
    <mergeCell ref="Z129:AB129"/>
    <mergeCell ref="AC129:AE129"/>
    <mergeCell ref="AF129:AH129"/>
    <mergeCell ref="R128:T128"/>
    <mergeCell ref="X128:Y128"/>
    <mergeCell ref="Z128:AB128"/>
    <mergeCell ref="AC128:AE128"/>
    <mergeCell ref="U128:W128"/>
    <mergeCell ref="B128:D128"/>
    <mergeCell ref="G128:I128"/>
    <mergeCell ref="J128:L128"/>
    <mergeCell ref="P128:Q128"/>
    <mergeCell ref="AF126:AH126"/>
    <mergeCell ref="B127:D127"/>
    <mergeCell ref="G127:I127"/>
    <mergeCell ref="J127:L127"/>
    <mergeCell ref="P127:Q127"/>
    <mergeCell ref="R127:T127"/>
    <mergeCell ref="X127:Y127"/>
    <mergeCell ref="Z127:AB127"/>
    <mergeCell ref="AC127:AE127"/>
    <mergeCell ref="AF127:AH127"/>
    <mergeCell ref="R126:T126"/>
    <mergeCell ref="X126:Y126"/>
    <mergeCell ref="Z126:AB126"/>
    <mergeCell ref="AC126:AE126"/>
    <mergeCell ref="U126:W126"/>
    <mergeCell ref="B126:D126"/>
    <mergeCell ref="G126:I126"/>
    <mergeCell ref="J126:L126"/>
    <mergeCell ref="P126:Q126"/>
    <mergeCell ref="E126:F126"/>
    <mergeCell ref="M126:O126"/>
    <mergeCell ref="M125:O125"/>
    <mergeCell ref="AF125:AH125"/>
    <mergeCell ref="U125:W125"/>
    <mergeCell ref="B125:D125"/>
    <mergeCell ref="G125:I125"/>
    <mergeCell ref="J125:L125"/>
    <mergeCell ref="P125:Q125"/>
    <mergeCell ref="Z124:AB124"/>
    <mergeCell ref="AC124:AE124"/>
    <mergeCell ref="U124:W124"/>
    <mergeCell ref="R125:T125"/>
    <mergeCell ref="X125:Y125"/>
    <mergeCell ref="AF124:AH124"/>
    <mergeCell ref="Z125:AB125"/>
    <mergeCell ref="AC125:AE125"/>
    <mergeCell ref="B124:D124"/>
    <mergeCell ref="G124:I124"/>
    <mergeCell ref="J124:L124"/>
    <mergeCell ref="P124:Q124"/>
    <mergeCell ref="M124:O124"/>
    <mergeCell ref="R124:T124"/>
    <mergeCell ref="X124:Y124"/>
    <mergeCell ref="X123:Y123"/>
    <mergeCell ref="Z123:AB123"/>
    <mergeCell ref="AC123:AE123"/>
    <mergeCell ref="AF123:AH123"/>
    <mergeCell ref="B123:D123"/>
    <mergeCell ref="G123:I123"/>
    <mergeCell ref="J123:L123"/>
    <mergeCell ref="P123:Q123"/>
    <mergeCell ref="AF121:AH121"/>
    <mergeCell ref="B122:D122"/>
    <mergeCell ref="G122:I122"/>
    <mergeCell ref="J122:L122"/>
    <mergeCell ref="P122:Q122"/>
    <mergeCell ref="R122:T122"/>
    <mergeCell ref="X122:Y122"/>
    <mergeCell ref="Z122:AB122"/>
    <mergeCell ref="AC122:AE122"/>
    <mergeCell ref="AF122:AH122"/>
    <mergeCell ref="AC120:AE120"/>
    <mergeCell ref="AF120:AH120"/>
    <mergeCell ref="B121:D121"/>
    <mergeCell ref="G121:I121"/>
    <mergeCell ref="J121:L121"/>
    <mergeCell ref="P121:Q121"/>
    <mergeCell ref="R121:T121"/>
    <mergeCell ref="X121:Y121"/>
    <mergeCell ref="Z121:AB121"/>
    <mergeCell ref="AC121:AE121"/>
    <mergeCell ref="Z119:AB119"/>
    <mergeCell ref="AC119:AE119"/>
    <mergeCell ref="AF119:AH119"/>
    <mergeCell ref="B120:D120"/>
    <mergeCell ref="G120:I120"/>
    <mergeCell ref="J120:L120"/>
    <mergeCell ref="P120:Q120"/>
    <mergeCell ref="R120:T120"/>
    <mergeCell ref="X120:Y120"/>
    <mergeCell ref="Z120:AB120"/>
    <mergeCell ref="B119:D119"/>
    <mergeCell ref="G119:I119"/>
    <mergeCell ref="J119:L119"/>
    <mergeCell ref="P119:Q119"/>
    <mergeCell ref="M119:O119"/>
    <mergeCell ref="X118:Y118"/>
    <mergeCell ref="Z118:AB118"/>
    <mergeCell ref="AC118:AE118"/>
    <mergeCell ref="AF118:AH118"/>
    <mergeCell ref="B118:D118"/>
    <mergeCell ref="G118:I118"/>
    <mergeCell ref="J118:L118"/>
    <mergeCell ref="P118:Q118"/>
    <mergeCell ref="AC116:AE116"/>
    <mergeCell ref="AF116:AH116"/>
    <mergeCell ref="Z117:AB117"/>
    <mergeCell ref="AC117:AE117"/>
    <mergeCell ref="AF117:AH117"/>
    <mergeCell ref="X117:Y117"/>
    <mergeCell ref="U117:W117"/>
    <mergeCell ref="Z115:AB115"/>
    <mergeCell ref="B117:D117"/>
    <mergeCell ref="G117:I117"/>
    <mergeCell ref="J117:L117"/>
    <mergeCell ref="P117:Q117"/>
    <mergeCell ref="AC115:AE115"/>
    <mergeCell ref="AF115:AH115"/>
    <mergeCell ref="B116:D116"/>
    <mergeCell ref="G116:I116"/>
    <mergeCell ref="J116:L116"/>
    <mergeCell ref="P116:Q116"/>
    <mergeCell ref="R116:T116"/>
    <mergeCell ref="X116:Y116"/>
    <mergeCell ref="Z116:AB116"/>
    <mergeCell ref="B115:D115"/>
    <mergeCell ref="G115:I115"/>
    <mergeCell ref="J115:L115"/>
    <mergeCell ref="P115:Q115"/>
    <mergeCell ref="M115:O115"/>
    <mergeCell ref="X114:Y114"/>
    <mergeCell ref="Z114:AB114"/>
    <mergeCell ref="AC114:AE114"/>
    <mergeCell ref="AF114:AH114"/>
    <mergeCell ref="B114:D114"/>
    <mergeCell ref="G114:I114"/>
    <mergeCell ref="J114:L114"/>
    <mergeCell ref="P114:Q114"/>
    <mergeCell ref="Z113:AB113"/>
    <mergeCell ref="AC113:AE113"/>
    <mergeCell ref="U113:W113"/>
    <mergeCell ref="AF113:AH113"/>
    <mergeCell ref="Z112:AB112"/>
    <mergeCell ref="AC112:AE112"/>
    <mergeCell ref="AF112:AH112"/>
    <mergeCell ref="B113:D113"/>
    <mergeCell ref="G113:I113"/>
    <mergeCell ref="J113:L113"/>
    <mergeCell ref="P113:Q113"/>
    <mergeCell ref="M113:O113"/>
    <mergeCell ref="E113:F113"/>
    <mergeCell ref="R113:T113"/>
    <mergeCell ref="B112:D112"/>
    <mergeCell ref="G112:I112"/>
    <mergeCell ref="J112:L112"/>
    <mergeCell ref="P112:Q112"/>
    <mergeCell ref="E112:F112"/>
    <mergeCell ref="Z111:AB111"/>
    <mergeCell ref="AC111:AE111"/>
    <mergeCell ref="AF111:AH111"/>
    <mergeCell ref="B111:D111"/>
    <mergeCell ref="G111:I111"/>
    <mergeCell ref="J111:L111"/>
    <mergeCell ref="P111:Q111"/>
    <mergeCell ref="E111:F111"/>
    <mergeCell ref="AF109:AH109"/>
    <mergeCell ref="B110:D110"/>
    <mergeCell ref="G110:I110"/>
    <mergeCell ref="J110:L110"/>
    <mergeCell ref="P110:Q110"/>
    <mergeCell ref="R110:T110"/>
    <mergeCell ref="X110:Y110"/>
    <mergeCell ref="Z110:AB110"/>
    <mergeCell ref="AC110:AE110"/>
    <mergeCell ref="AF110:AH110"/>
    <mergeCell ref="AC108:AE108"/>
    <mergeCell ref="AF108:AH108"/>
    <mergeCell ref="B109:D109"/>
    <mergeCell ref="G109:I109"/>
    <mergeCell ref="J109:L109"/>
    <mergeCell ref="P109:Q109"/>
    <mergeCell ref="R109:T109"/>
    <mergeCell ref="X109:Y109"/>
    <mergeCell ref="Z109:AB109"/>
    <mergeCell ref="AC109:AE109"/>
    <mergeCell ref="B108:D108"/>
    <mergeCell ref="G108:I108"/>
    <mergeCell ref="J108:L108"/>
    <mergeCell ref="P108:Q108"/>
    <mergeCell ref="M108:O108"/>
    <mergeCell ref="X107:Y107"/>
    <mergeCell ref="Z107:AB107"/>
    <mergeCell ref="AC107:AE107"/>
    <mergeCell ref="AF107:AH107"/>
    <mergeCell ref="B107:D107"/>
    <mergeCell ref="G107:I107"/>
    <mergeCell ref="J107:L107"/>
    <mergeCell ref="P107:Q107"/>
    <mergeCell ref="AF105:AH105"/>
    <mergeCell ref="Z106:AB106"/>
    <mergeCell ref="AC106:AE106"/>
    <mergeCell ref="AF106:AH106"/>
    <mergeCell ref="X106:Y106"/>
    <mergeCell ref="Z104:AB104"/>
    <mergeCell ref="AC104:AE104"/>
    <mergeCell ref="B106:D106"/>
    <mergeCell ref="G106:I106"/>
    <mergeCell ref="J106:L106"/>
    <mergeCell ref="P106:Q106"/>
    <mergeCell ref="AC105:AE105"/>
    <mergeCell ref="AF104:AH104"/>
    <mergeCell ref="B105:D105"/>
    <mergeCell ref="G105:I105"/>
    <mergeCell ref="J105:L105"/>
    <mergeCell ref="P105:Q105"/>
    <mergeCell ref="R105:T105"/>
    <mergeCell ref="X105:Y105"/>
    <mergeCell ref="Z105:AB105"/>
    <mergeCell ref="B104:D104"/>
    <mergeCell ref="G104:I104"/>
    <mergeCell ref="X104:Y104"/>
    <mergeCell ref="P104:Q104"/>
    <mergeCell ref="R104:T104"/>
    <mergeCell ref="U104:W104"/>
    <mergeCell ref="R163:T163"/>
    <mergeCell ref="P162:Q162"/>
    <mergeCell ref="R162:T162"/>
    <mergeCell ref="J104:L104"/>
    <mergeCell ref="M104:O104"/>
    <mergeCell ref="R106:T106"/>
    <mergeCell ref="R107:T107"/>
    <mergeCell ref="R114:T114"/>
    <mergeCell ref="R117:T117"/>
    <mergeCell ref="R118:T118"/>
    <mergeCell ref="R108:T108"/>
    <mergeCell ref="X108:Y108"/>
    <mergeCell ref="R112:T112"/>
    <mergeCell ref="R119:T119"/>
    <mergeCell ref="X119:Y119"/>
    <mergeCell ref="U111:W111"/>
    <mergeCell ref="U112:W112"/>
    <mergeCell ref="U114:W114"/>
    <mergeCell ref="X112:Y112"/>
    <mergeCell ref="X113:Y113"/>
    <mergeCell ref="R123:T123"/>
    <mergeCell ref="X162:Y162"/>
    <mergeCell ref="R115:T115"/>
    <mergeCell ref="Z136:AB136"/>
    <mergeCell ref="U121:W121"/>
    <mergeCell ref="U122:W122"/>
    <mergeCell ref="U123:W123"/>
    <mergeCell ref="U115:W115"/>
    <mergeCell ref="U116:W116"/>
    <mergeCell ref="U127:W127"/>
    <mergeCell ref="X163:Y163"/>
    <mergeCell ref="Z108:AB108"/>
    <mergeCell ref="R111:T111"/>
    <mergeCell ref="R161:T161"/>
    <mergeCell ref="X161:Y161"/>
    <mergeCell ref="X115:Y115"/>
    <mergeCell ref="X111:Y111"/>
    <mergeCell ref="U118:W118"/>
    <mergeCell ref="U119:W119"/>
    <mergeCell ref="U120:W120"/>
    <mergeCell ref="AF161:AH161"/>
    <mergeCell ref="AC163:AE163"/>
    <mergeCell ref="AF163:AH163"/>
    <mergeCell ref="Z162:AB162"/>
    <mergeCell ref="AC162:AE162"/>
    <mergeCell ref="AF162:AH162"/>
    <mergeCell ref="Z161:AB161"/>
    <mergeCell ref="AC161:AE161"/>
    <mergeCell ref="Z163:AB163"/>
    <mergeCell ref="G161:I161"/>
    <mergeCell ref="J161:L161"/>
    <mergeCell ref="P161:Q161"/>
    <mergeCell ref="E161:F161"/>
    <mergeCell ref="M161:O161"/>
    <mergeCell ref="AF102:AH102"/>
    <mergeCell ref="B103:D103"/>
    <mergeCell ref="G103:I103"/>
    <mergeCell ref="J103:L103"/>
    <mergeCell ref="P103:Q103"/>
    <mergeCell ref="R103:T103"/>
    <mergeCell ref="X103:Y103"/>
    <mergeCell ref="Z103:AB103"/>
    <mergeCell ref="AC103:AE103"/>
    <mergeCell ref="AF103:AH103"/>
    <mergeCell ref="R102:T102"/>
    <mergeCell ref="X102:Y102"/>
    <mergeCell ref="Z102:AB102"/>
    <mergeCell ref="AC102:AE102"/>
    <mergeCell ref="U102:W102"/>
    <mergeCell ref="B102:D102"/>
    <mergeCell ref="G102:I102"/>
    <mergeCell ref="J102:L102"/>
    <mergeCell ref="P102:Q102"/>
    <mergeCell ref="E102:F102"/>
    <mergeCell ref="M102:O102"/>
    <mergeCell ref="AF100:AH100"/>
    <mergeCell ref="B101:D101"/>
    <mergeCell ref="G101:I101"/>
    <mergeCell ref="J101:L101"/>
    <mergeCell ref="P101:Q101"/>
    <mergeCell ref="R101:T101"/>
    <mergeCell ref="X101:Y101"/>
    <mergeCell ref="Z101:AB101"/>
    <mergeCell ref="AC101:AE101"/>
    <mergeCell ref="AF101:AH101"/>
    <mergeCell ref="X100:Y100"/>
    <mergeCell ref="Z100:AB100"/>
    <mergeCell ref="AC100:AE100"/>
    <mergeCell ref="U100:W100"/>
    <mergeCell ref="U101:W101"/>
    <mergeCell ref="B100:D100"/>
    <mergeCell ref="G100:I100"/>
    <mergeCell ref="J100:L100"/>
    <mergeCell ref="P100:Q100"/>
    <mergeCell ref="E100:F100"/>
    <mergeCell ref="E101:F101"/>
    <mergeCell ref="M100:O100"/>
    <mergeCell ref="M101:O101"/>
    <mergeCell ref="R100:T100"/>
    <mergeCell ref="AF98:AH98"/>
    <mergeCell ref="B99:D99"/>
    <mergeCell ref="G99:I99"/>
    <mergeCell ref="J99:L99"/>
    <mergeCell ref="P99:Q99"/>
    <mergeCell ref="R99:T99"/>
    <mergeCell ref="X99:Y99"/>
    <mergeCell ref="Z99:AB99"/>
    <mergeCell ref="AC99:AE99"/>
    <mergeCell ref="AF99:AH99"/>
    <mergeCell ref="X98:Y98"/>
    <mergeCell ref="Z98:AB98"/>
    <mergeCell ref="AC98:AE98"/>
    <mergeCell ref="U98:W98"/>
    <mergeCell ref="U99:W99"/>
    <mergeCell ref="B98:D98"/>
    <mergeCell ref="G98:I98"/>
    <mergeCell ref="J98:L98"/>
    <mergeCell ref="P98:Q98"/>
    <mergeCell ref="E98:F98"/>
    <mergeCell ref="E99:F99"/>
    <mergeCell ref="M98:O98"/>
    <mergeCell ref="M99:O99"/>
    <mergeCell ref="R98:T98"/>
    <mergeCell ref="AF96:AH96"/>
    <mergeCell ref="B97:D97"/>
    <mergeCell ref="G97:I97"/>
    <mergeCell ref="J97:L97"/>
    <mergeCell ref="P97:Q97"/>
    <mergeCell ref="R97:T97"/>
    <mergeCell ref="X97:Y97"/>
    <mergeCell ref="Z97:AB97"/>
    <mergeCell ref="AC97:AE97"/>
    <mergeCell ref="AF97:AH97"/>
    <mergeCell ref="X96:Y96"/>
    <mergeCell ref="Z96:AB96"/>
    <mergeCell ref="AC96:AE96"/>
    <mergeCell ref="U96:W96"/>
    <mergeCell ref="E97:F97"/>
    <mergeCell ref="M96:O96"/>
    <mergeCell ref="M97:O97"/>
    <mergeCell ref="R96:T96"/>
    <mergeCell ref="B96:D96"/>
    <mergeCell ref="G96:I96"/>
    <mergeCell ref="J96:L96"/>
    <mergeCell ref="P96:Q96"/>
    <mergeCell ref="E96:F96"/>
    <mergeCell ref="AF94:AH94"/>
    <mergeCell ref="B95:D95"/>
    <mergeCell ref="G95:I95"/>
    <mergeCell ref="J95:L95"/>
    <mergeCell ref="P95:Q95"/>
    <mergeCell ref="R95:T95"/>
    <mergeCell ref="X95:Y95"/>
    <mergeCell ref="Z95:AB95"/>
    <mergeCell ref="AC95:AE95"/>
    <mergeCell ref="AF95:AH95"/>
    <mergeCell ref="X94:Y94"/>
    <mergeCell ref="Z94:AB94"/>
    <mergeCell ref="AC94:AE94"/>
    <mergeCell ref="U94:W94"/>
    <mergeCell ref="E95:F95"/>
    <mergeCell ref="M94:O94"/>
    <mergeCell ref="M95:O95"/>
    <mergeCell ref="R94:T94"/>
    <mergeCell ref="B94:D94"/>
    <mergeCell ref="G94:I94"/>
    <mergeCell ref="J94:L94"/>
    <mergeCell ref="P94:Q94"/>
    <mergeCell ref="E94:F94"/>
    <mergeCell ref="AF92:AH92"/>
    <mergeCell ref="B93:D93"/>
    <mergeCell ref="G93:I93"/>
    <mergeCell ref="J93:L93"/>
    <mergeCell ref="P93:Q93"/>
    <mergeCell ref="R93:T93"/>
    <mergeCell ref="X93:Y93"/>
    <mergeCell ref="Z93:AB93"/>
    <mergeCell ref="AC93:AE93"/>
    <mergeCell ref="AF93:AH93"/>
    <mergeCell ref="X92:Y92"/>
    <mergeCell ref="Z92:AB92"/>
    <mergeCell ref="AC92:AE92"/>
    <mergeCell ref="U92:W92"/>
    <mergeCell ref="E93:F93"/>
    <mergeCell ref="M92:O92"/>
    <mergeCell ref="M93:O93"/>
    <mergeCell ref="R92:T92"/>
    <mergeCell ref="B92:D92"/>
    <mergeCell ref="G92:I92"/>
    <mergeCell ref="J92:L92"/>
    <mergeCell ref="P92:Q92"/>
    <mergeCell ref="E92:F92"/>
    <mergeCell ref="AF90:AH90"/>
    <mergeCell ref="B91:D91"/>
    <mergeCell ref="G91:I91"/>
    <mergeCell ref="J91:L91"/>
    <mergeCell ref="P91:Q91"/>
    <mergeCell ref="R91:T91"/>
    <mergeCell ref="X91:Y91"/>
    <mergeCell ref="Z91:AB91"/>
    <mergeCell ref="AC91:AE91"/>
    <mergeCell ref="AF91:AH91"/>
    <mergeCell ref="X90:Y90"/>
    <mergeCell ref="Z90:AB90"/>
    <mergeCell ref="AC90:AE90"/>
    <mergeCell ref="U90:W90"/>
    <mergeCell ref="E91:F91"/>
    <mergeCell ref="M90:O90"/>
    <mergeCell ref="M91:O91"/>
    <mergeCell ref="R90:T90"/>
    <mergeCell ref="B90:D90"/>
    <mergeCell ref="G90:I90"/>
    <mergeCell ref="J90:L90"/>
    <mergeCell ref="P90:Q90"/>
    <mergeCell ref="E90:F90"/>
    <mergeCell ref="AF88:AH88"/>
    <mergeCell ref="B89:D89"/>
    <mergeCell ref="G89:I89"/>
    <mergeCell ref="J89:L89"/>
    <mergeCell ref="P89:Q89"/>
    <mergeCell ref="R89:T89"/>
    <mergeCell ref="X89:Y89"/>
    <mergeCell ref="Z89:AB89"/>
    <mergeCell ref="AC89:AE89"/>
    <mergeCell ref="AF89:AH89"/>
    <mergeCell ref="X88:Y88"/>
    <mergeCell ref="Z88:AB88"/>
    <mergeCell ref="AC88:AE88"/>
    <mergeCell ref="U88:W88"/>
    <mergeCell ref="E89:F89"/>
    <mergeCell ref="M88:O88"/>
    <mergeCell ref="M89:O89"/>
    <mergeCell ref="R88:T88"/>
    <mergeCell ref="B88:D88"/>
    <mergeCell ref="G88:I88"/>
    <mergeCell ref="J88:L88"/>
    <mergeCell ref="P88:Q88"/>
    <mergeCell ref="E88:F88"/>
    <mergeCell ref="AF86:AH86"/>
    <mergeCell ref="B87:D87"/>
    <mergeCell ref="G87:I87"/>
    <mergeCell ref="J87:L87"/>
    <mergeCell ref="P87:Q87"/>
    <mergeCell ref="R87:T87"/>
    <mergeCell ref="X87:Y87"/>
    <mergeCell ref="Z87:AB87"/>
    <mergeCell ref="AC87:AE87"/>
    <mergeCell ref="AF87:AH87"/>
    <mergeCell ref="R86:T86"/>
    <mergeCell ref="X86:Y86"/>
    <mergeCell ref="Z86:AB86"/>
    <mergeCell ref="AC86:AE86"/>
    <mergeCell ref="U86:W86"/>
    <mergeCell ref="B86:D86"/>
    <mergeCell ref="G86:I86"/>
    <mergeCell ref="J86:L86"/>
    <mergeCell ref="P86:Q86"/>
    <mergeCell ref="R85:T85"/>
    <mergeCell ref="X85:Y85"/>
    <mergeCell ref="Z85:AB85"/>
    <mergeCell ref="AC85:AE85"/>
    <mergeCell ref="B85:D85"/>
    <mergeCell ref="G85:I85"/>
    <mergeCell ref="J85:L85"/>
    <mergeCell ref="P85:Q85"/>
    <mergeCell ref="R84:T84"/>
    <mergeCell ref="X84:Y84"/>
    <mergeCell ref="Z84:AB84"/>
    <mergeCell ref="AC84:AE84"/>
    <mergeCell ref="U84:W84"/>
    <mergeCell ref="B84:D84"/>
    <mergeCell ref="G84:I84"/>
    <mergeCell ref="J84:L84"/>
    <mergeCell ref="P84:Q84"/>
    <mergeCell ref="E84:F84"/>
    <mergeCell ref="M84:O84"/>
    <mergeCell ref="Z83:AB83"/>
    <mergeCell ref="AC83:AE83"/>
    <mergeCell ref="AF83:AH83"/>
    <mergeCell ref="U85:W85"/>
    <mergeCell ref="AF84:AH84"/>
    <mergeCell ref="AF85:AH85"/>
    <mergeCell ref="Z81:AB81"/>
    <mergeCell ref="AC81:AE81"/>
    <mergeCell ref="AF81:AH81"/>
    <mergeCell ref="Z82:AB82"/>
    <mergeCell ref="AC82:AE82"/>
    <mergeCell ref="AF82:AH82"/>
    <mergeCell ref="B82:D82"/>
    <mergeCell ref="G82:I82"/>
    <mergeCell ref="J82:L82"/>
    <mergeCell ref="P82:Q82"/>
    <mergeCell ref="E82:F82"/>
    <mergeCell ref="R82:T82"/>
    <mergeCell ref="X82:Y82"/>
    <mergeCell ref="J81:L81"/>
    <mergeCell ref="P81:Q81"/>
    <mergeCell ref="R81:T81"/>
    <mergeCell ref="X81:Y81"/>
    <mergeCell ref="U82:W82"/>
    <mergeCell ref="M81:O81"/>
    <mergeCell ref="M82:O82"/>
    <mergeCell ref="AF79:AH79"/>
    <mergeCell ref="B80:D80"/>
    <mergeCell ref="G80:I80"/>
    <mergeCell ref="J80:L80"/>
    <mergeCell ref="P80:Q80"/>
    <mergeCell ref="R80:T80"/>
    <mergeCell ref="AF80:AH80"/>
    <mergeCell ref="P79:Q79"/>
    <mergeCell ref="M79:O79"/>
    <mergeCell ref="M80:O80"/>
    <mergeCell ref="AF77:AH77"/>
    <mergeCell ref="B78:D78"/>
    <mergeCell ref="G78:I78"/>
    <mergeCell ref="J78:L78"/>
    <mergeCell ref="P78:Q78"/>
    <mergeCell ref="R78:T78"/>
    <mergeCell ref="X78:Y78"/>
    <mergeCell ref="Z78:AB78"/>
    <mergeCell ref="AC78:AE78"/>
    <mergeCell ref="AF78:AH78"/>
    <mergeCell ref="AF75:AH75"/>
    <mergeCell ref="B76:D76"/>
    <mergeCell ref="G76:I76"/>
    <mergeCell ref="J76:L76"/>
    <mergeCell ref="P76:Q76"/>
    <mergeCell ref="R76:T76"/>
    <mergeCell ref="AC76:AE76"/>
    <mergeCell ref="AF76:AH76"/>
    <mergeCell ref="Z76:AB76"/>
    <mergeCell ref="B75:D75"/>
    <mergeCell ref="R83:T83"/>
    <mergeCell ref="X83:Y83"/>
    <mergeCell ref="Z79:AB79"/>
    <mergeCell ref="AC79:AE79"/>
    <mergeCell ref="X80:Y80"/>
    <mergeCell ref="Z80:AB80"/>
    <mergeCell ref="AC80:AE80"/>
    <mergeCell ref="R79:T79"/>
    <mergeCell ref="X79:Y79"/>
    <mergeCell ref="U79:W79"/>
    <mergeCell ref="Z75:AB75"/>
    <mergeCell ref="AC75:AE75"/>
    <mergeCell ref="R77:T77"/>
    <mergeCell ref="X77:Y77"/>
    <mergeCell ref="Z77:AB77"/>
    <mergeCell ref="AC77:AE77"/>
    <mergeCell ref="R75:T75"/>
    <mergeCell ref="X75:Y75"/>
    <mergeCell ref="X76:Y76"/>
    <mergeCell ref="P77:Q77"/>
    <mergeCell ref="U76:W76"/>
    <mergeCell ref="U77:W77"/>
    <mergeCell ref="U78:W78"/>
    <mergeCell ref="B83:D83"/>
    <mergeCell ref="G83:I83"/>
    <mergeCell ref="J83:L83"/>
    <mergeCell ref="P75:Q75"/>
    <mergeCell ref="P83:Q83"/>
    <mergeCell ref="B77:D77"/>
    <mergeCell ref="G77:I77"/>
    <mergeCell ref="J77:L77"/>
    <mergeCell ref="B81:D81"/>
    <mergeCell ref="G81:I81"/>
    <mergeCell ref="G75:I75"/>
    <mergeCell ref="J75:L75"/>
    <mergeCell ref="B79:D79"/>
    <mergeCell ref="G79:I79"/>
    <mergeCell ref="J79:L79"/>
    <mergeCell ref="E78:F78"/>
    <mergeCell ref="E79:F79"/>
    <mergeCell ref="E76:F76"/>
    <mergeCell ref="E77:F77"/>
    <mergeCell ref="AF73:AH73"/>
    <mergeCell ref="B74:D74"/>
    <mergeCell ref="G74:I74"/>
    <mergeCell ref="J74:L74"/>
    <mergeCell ref="P74:Q74"/>
    <mergeCell ref="R74:T74"/>
    <mergeCell ref="X74:Y74"/>
    <mergeCell ref="Z74:AB74"/>
    <mergeCell ref="AC74:AE74"/>
    <mergeCell ref="AF74:AH74"/>
    <mergeCell ref="R73:T73"/>
    <mergeCell ref="X73:Y73"/>
    <mergeCell ref="Z73:AB73"/>
    <mergeCell ref="AC73:AE73"/>
    <mergeCell ref="B73:D73"/>
    <mergeCell ref="G73:I73"/>
    <mergeCell ref="J73:L73"/>
    <mergeCell ref="P73:Q73"/>
    <mergeCell ref="AF71:AH71"/>
    <mergeCell ref="B72:D72"/>
    <mergeCell ref="G72:I72"/>
    <mergeCell ref="J72:L72"/>
    <mergeCell ref="P72:Q72"/>
    <mergeCell ref="R72:T72"/>
    <mergeCell ref="X72:Y72"/>
    <mergeCell ref="Z72:AB72"/>
    <mergeCell ref="AC72:AE72"/>
    <mergeCell ref="AF72:AH72"/>
    <mergeCell ref="R71:T71"/>
    <mergeCell ref="X71:Y71"/>
    <mergeCell ref="Z71:AB71"/>
    <mergeCell ref="AC71:AE71"/>
    <mergeCell ref="B71:D71"/>
    <mergeCell ref="G71:I71"/>
    <mergeCell ref="J71:L71"/>
    <mergeCell ref="P71:Q71"/>
    <mergeCell ref="M71:O71"/>
    <mergeCell ref="AF69:AH69"/>
    <mergeCell ref="B70:D70"/>
    <mergeCell ref="G70:I70"/>
    <mergeCell ref="J70:L70"/>
    <mergeCell ref="P70:Q70"/>
    <mergeCell ref="R70:T70"/>
    <mergeCell ref="X70:Y70"/>
    <mergeCell ref="Z70:AB70"/>
    <mergeCell ref="AC70:AE70"/>
    <mergeCell ref="AF70:AH70"/>
    <mergeCell ref="R69:T69"/>
    <mergeCell ref="X69:Y69"/>
    <mergeCell ref="Z69:AB69"/>
    <mergeCell ref="AC69:AE69"/>
    <mergeCell ref="B69:D69"/>
    <mergeCell ref="G69:I69"/>
    <mergeCell ref="J69:L69"/>
    <mergeCell ref="P69:Q69"/>
    <mergeCell ref="E69:F69"/>
    <mergeCell ref="M69:O69"/>
    <mergeCell ref="AF67:AH67"/>
    <mergeCell ref="B68:D68"/>
    <mergeCell ref="G68:I68"/>
    <mergeCell ref="J68:L68"/>
    <mergeCell ref="P68:Q68"/>
    <mergeCell ref="R68:T68"/>
    <mergeCell ref="X68:Y68"/>
    <mergeCell ref="Z68:AB68"/>
    <mergeCell ref="AC68:AE68"/>
    <mergeCell ref="AF68:AH68"/>
    <mergeCell ref="R67:T67"/>
    <mergeCell ref="X67:Y67"/>
    <mergeCell ref="Z67:AB67"/>
    <mergeCell ref="AC67:AE67"/>
    <mergeCell ref="U67:W67"/>
    <mergeCell ref="B67:D67"/>
    <mergeCell ref="G67:I67"/>
    <mergeCell ref="J67:L67"/>
    <mergeCell ref="P67:Q67"/>
    <mergeCell ref="AF65:AH65"/>
    <mergeCell ref="B66:D66"/>
    <mergeCell ref="G66:I66"/>
    <mergeCell ref="J66:L66"/>
    <mergeCell ref="P66:Q66"/>
    <mergeCell ref="R66:T66"/>
    <mergeCell ref="X66:Y66"/>
    <mergeCell ref="Z66:AB66"/>
    <mergeCell ref="AC66:AE66"/>
    <mergeCell ref="AF66:AH66"/>
    <mergeCell ref="AC64:AE64"/>
    <mergeCell ref="AF64:AH64"/>
    <mergeCell ref="B65:D65"/>
    <mergeCell ref="G65:I65"/>
    <mergeCell ref="J65:L65"/>
    <mergeCell ref="P65:Q65"/>
    <mergeCell ref="R65:T65"/>
    <mergeCell ref="X65:Y65"/>
    <mergeCell ref="Z65:AB65"/>
    <mergeCell ref="AC65:AE65"/>
    <mergeCell ref="Z63:AB63"/>
    <mergeCell ref="AC63:AE63"/>
    <mergeCell ref="AF63:AH63"/>
    <mergeCell ref="B64:D64"/>
    <mergeCell ref="G64:I64"/>
    <mergeCell ref="J64:L64"/>
    <mergeCell ref="P64:Q64"/>
    <mergeCell ref="R64:T64"/>
    <mergeCell ref="X64:Y64"/>
    <mergeCell ref="Z64:AB64"/>
    <mergeCell ref="J63:L63"/>
    <mergeCell ref="P63:Q63"/>
    <mergeCell ref="R63:T63"/>
    <mergeCell ref="X63:Y63"/>
    <mergeCell ref="M63:O63"/>
    <mergeCell ref="AF58:AH58"/>
    <mergeCell ref="J59:L59"/>
    <mergeCell ref="R58:T58"/>
    <mergeCell ref="X60:Y60"/>
    <mergeCell ref="Z60:AB60"/>
    <mergeCell ref="J58:L58"/>
    <mergeCell ref="Z59:AB59"/>
    <mergeCell ref="AC59:AE59"/>
    <mergeCell ref="X58:Y58"/>
    <mergeCell ref="AF59:AH59"/>
    <mergeCell ref="AC57:AE57"/>
    <mergeCell ref="AF57:AH57"/>
    <mergeCell ref="Z53:AB53"/>
    <mergeCell ref="AC53:AE53"/>
    <mergeCell ref="AF53:AH53"/>
    <mergeCell ref="AF56:AH56"/>
    <mergeCell ref="Z54:AB54"/>
    <mergeCell ref="AC54:AE54"/>
    <mergeCell ref="AF54:AH54"/>
    <mergeCell ref="Z55:AB55"/>
    <mergeCell ref="AC55:AE55"/>
    <mergeCell ref="AF55:AH55"/>
    <mergeCell ref="Z51:AB51"/>
    <mergeCell ref="AC51:AE51"/>
    <mergeCell ref="AF51:AH51"/>
    <mergeCell ref="Z52:AB52"/>
    <mergeCell ref="AC52:AE52"/>
    <mergeCell ref="AF52:AH52"/>
    <mergeCell ref="Z49:AB49"/>
    <mergeCell ref="AC49:AE49"/>
    <mergeCell ref="AF49:AH49"/>
    <mergeCell ref="Z50:AB50"/>
    <mergeCell ref="AC50:AE50"/>
    <mergeCell ref="AF50:AH50"/>
    <mergeCell ref="Z47:AB47"/>
    <mergeCell ref="AC47:AE47"/>
    <mergeCell ref="AF47:AH47"/>
    <mergeCell ref="Z48:AB48"/>
    <mergeCell ref="AC48:AE48"/>
    <mergeCell ref="AF48:AH48"/>
    <mergeCell ref="B57:D57"/>
    <mergeCell ref="B58:D58"/>
    <mergeCell ref="R4:W4"/>
    <mergeCell ref="U6:W6"/>
    <mergeCell ref="B55:D55"/>
    <mergeCell ref="B56:D56"/>
    <mergeCell ref="B47:D47"/>
    <mergeCell ref="B48:D48"/>
    <mergeCell ref="B49:D49"/>
    <mergeCell ref="B50:D50"/>
    <mergeCell ref="G56:I56"/>
    <mergeCell ref="X4:Y6"/>
    <mergeCell ref="P7:Q7"/>
    <mergeCell ref="R5:T5"/>
    <mergeCell ref="U5:W5"/>
    <mergeCell ref="X7:Y7"/>
    <mergeCell ref="U7:W7"/>
    <mergeCell ref="R6:T6"/>
    <mergeCell ref="P4:Q6"/>
    <mergeCell ref="R7:T7"/>
    <mergeCell ref="B46:D46"/>
    <mergeCell ref="B59:D59"/>
    <mergeCell ref="G59:I59"/>
    <mergeCell ref="B51:D51"/>
    <mergeCell ref="B52:D52"/>
    <mergeCell ref="B53:D53"/>
    <mergeCell ref="B54:D54"/>
    <mergeCell ref="G58:I58"/>
    <mergeCell ref="G55:I55"/>
    <mergeCell ref="G52:I52"/>
    <mergeCell ref="B42:D42"/>
    <mergeCell ref="B43:D43"/>
    <mergeCell ref="B44:D44"/>
    <mergeCell ref="B45:D45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8:D8"/>
    <mergeCell ref="B9:D9"/>
    <mergeCell ref="G8:I8"/>
    <mergeCell ref="J57:L57"/>
    <mergeCell ref="J54:L54"/>
    <mergeCell ref="B11:D11"/>
    <mergeCell ref="B12:D12"/>
    <mergeCell ref="B13:D13"/>
    <mergeCell ref="B14:D14"/>
    <mergeCell ref="B15:D15"/>
    <mergeCell ref="B10:D10"/>
    <mergeCell ref="G57:I57"/>
    <mergeCell ref="J55:L55"/>
    <mergeCell ref="G54:I54"/>
    <mergeCell ref="B16:D16"/>
    <mergeCell ref="B17:D17"/>
    <mergeCell ref="B18:D18"/>
    <mergeCell ref="B19:D19"/>
    <mergeCell ref="B20:D20"/>
    <mergeCell ref="B21:D21"/>
    <mergeCell ref="J4:O4"/>
    <mergeCell ref="M6:O6"/>
    <mergeCell ref="B7:D7"/>
    <mergeCell ref="G7:I7"/>
    <mergeCell ref="E3:F6"/>
    <mergeCell ref="E7:F7"/>
    <mergeCell ref="B3:D6"/>
    <mergeCell ref="J56:L56"/>
    <mergeCell ref="R56:T56"/>
    <mergeCell ref="P55:Q55"/>
    <mergeCell ref="M5:O5"/>
    <mergeCell ref="R57:T57"/>
    <mergeCell ref="P57:Q57"/>
    <mergeCell ref="M55:O55"/>
    <mergeCell ref="M56:O56"/>
    <mergeCell ref="M57:O57"/>
    <mergeCell ref="R55:T55"/>
    <mergeCell ref="R54:T54"/>
    <mergeCell ref="G53:I53"/>
    <mergeCell ref="J53:L53"/>
    <mergeCell ref="R53:T53"/>
    <mergeCell ref="P53:Q53"/>
    <mergeCell ref="M53:O53"/>
    <mergeCell ref="M54:O54"/>
    <mergeCell ref="R52:T52"/>
    <mergeCell ref="P51:Q51"/>
    <mergeCell ref="G51:I51"/>
    <mergeCell ref="J51:L51"/>
    <mergeCell ref="M52:O52"/>
    <mergeCell ref="M51:O51"/>
    <mergeCell ref="P52:Q52"/>
    <mergeCell ref="J52:L52"/>
    <mergeCell ref="P48:Q48"/>
    <mergeCell ref="J50:L50"/>
    <mergeCell ref="R50:T50"/>
    <mergeCell ref="R47:T47"/>
    <mergeCell ref="R48:T48"/>
    <mergeCell ref="P47:Q47"/>
    <mergeCell ref="P50:Q50"/>
    <mergeCell ref="M48:O48"/>
    <mergeCell ref="M49:O49"/>
    <mergeCell ref="M50:O50"/>
    <mergeCell ref="G44:I44"/>
    <mergeCell ref="J44:L44"/>
    <mergeCell ref="G45:I45"/>
    <mergeCell ref="J45:L45"/>
    <mergeCell ref="G50:I50"/>
    <mergeCell ref="G46:I46"/>
    <mergeCell ref="J46:L46"/>
    <mergeCell ref="G47:I47"/>
    <mergeCell ref="J47:L47"/>
    <mergeCell ref="G48:I48"/>
    <mergeCell ref="J48:L48"/>
    <mergeCell ref="G49:I49"/>
    <mergeCell ref="J49:L49"/>
    <mergeCell ref="G42:I42"/>
    <mergeCell ref="J42:L42"/>
    <mergeCell ref="G43:I43"/>
    <mergeCell ref="J43:L43"/>
    <mergeCell ref="J40:L40"/>
    <mergeCell ref="R40:T40"/>
    <mergeCell ref="G41:I41"/>
    <mergeCell ref="J41:L41"/>
    <mergeCell ref="R41:T41"/>
    <mergeCell ref="P40:Q40"/>
    <mergeCell ref="P41:Q41"/>
    <mergeCell ref="G40:I40"/>
    <mergeCell ref="M40:O40"/>
    <mergeCell ref="M41:O41"/>
    <mergeCell ref="J37:L37"/>
    <mergeCell ref="R37:T37"/>
    <mergeCell ref="J36:L36"/>
    <mergeCell ref="R36:T36"/>
    <mergeCell ref="P36:Q36"/>
    <mergeCell ref="P37:Q37"/>
    <mergeCell ref="M36:O36"/>
    <mergeCell ref="M37:O37"/>
    <mergeCell ref="J33:L33"/>
    <mergeCell ref="R33:T33"/>
    <mergeCell ref="J35:L35"/>
    <mergeCell ref="R35:T35"/>
    <mergeCell ref="J34:L34"/>
    <mergeCell ref="R34:T34"/>
    <mergeCell ref="P33:Q33"/>
    <mergeCell ref="P34:Q34"/>
    <mergeCell ref="M34:O34"/>
    <mergeCell ref="M35:O35"/>
    <mergeCell ref="J32:L32"/>
    <mergeCell ref="R32:T32"/>
    <mergeCell ref="J31:L31"/>
    <mergeCell ref="R31:T31"/>
    <mergeCell ref="P31:Q31"/>
    <mergeCell ref="P32:Q32"/>
    <mergeCell ref="M31:O31"/>
    <mergeCell ref="M32:O32"/>
    <mergeCell ref="J30:L30"/>
    <mergeCell ref="R30:T30"/>
    <mergeCell ref="J28:L28"/>
    <mergeCell ref="R28:T28"/>
    <mergeCell ref="J29:L29"/>
    <mergeCell ref="R29:T29"/>
    <mergeCell ref="P28:Q28"/>
    <mergeCell ref="P29:Q29"/>
    <mergeCell ref="M28:O28"/>
    <mergeCell ref="M29:O29"/>
    <mergeCell ref="R26:T26"/>
    <mergeCell ref="J27:L27"/>
    <mergeCell ref="R27:T27"/>
    <mergeCell ref="J24:L24"/>
    <mergeCell ref="R24:T24"/>
    <mergeCell ref="J25:L25"/>
    <mergeCell ref="R25:T25"/>
    <mergeCell ref="J26:L26"/>
    <mergeCell ref="P24:Q24"/>
    <mergeCell ref="P25:Q25"/>
    <mergeCell ref="R22:T22"/>
    <mergeCell ref="J23:L23"/>
    <mergeCell ref="R23:T23"/>
    <mergeCell ref="P22:Q22"/>
    <mergeCell ref="P23:Q23"/>
    <mergeCell ref="M22:O22"/>
    <mergeCell ref="M23:O23"/>
    <mergeCell ref="J22:L22"/>
    <mergeCell ref="R20:T20"/>
    <mergeCell ref="J21:L21"/>
    <mergeCell ref="R21:T21"/>
    <mergeCell ref="P20:Q20"/>
    <mergeCell ref="P21:Q21"/>
    <mergeCell ref="M20:O20"/>
    <mergeCell ref="M21:O21"/>
    <mergeCell ref="J20:L20"/>
    <mergeCell ref="R18:T18"/>
    <mergeCell ref="J19:L19"/>
    <mergeCell ref="R19:T19"/>
    <mergeCell ref="P18:Q18"/>
    <mergeCell ref="P19:Q19"/>
    <mergeCell ref="J18:L18"/>
    <mergeCell ref="M18:O18"/>
    <mergeCell ref="M19:O19"/>
    <mergeCell ref="R16:T16"/>
    <mergeCell ref="J17:L17"/>
    <mergeCell ref="R17:T17"/>
    <mergeCell ref="P16:Q16"/>
    <mergeCell ref="P17:Q17"/>
    <mergeCell ref="J16:L16"/>
    <mergeCell ref="M16:O16"/>
    <mergeCell ref="M17:O17"/>
    <mergeCell ref="R14:T14"/>
    <mergeCell ref="J15:L15"/>
    <mergeCell ref="R15:T15"/>
    <mergeCell ref="P14:Q14"/>
    <mergeCell ref="P15:Q15"/>
    <mergeCell ref="M15:O15"/>
    <mergeCell ref="M14:O14"/>
    <mergeCell ref="J14:L14"/>
    <mergeCell ref="P10:Q10"/>
    <mergeCell ref="P11:Q11"/>
    <mergeCell ref="R12:T12"/>
    <mergeCell ref="J13:L13"/>
    <mergeCell ref="R13:T13"/>
    <mergeCell ref="P12:Q12"/>
    <mergeCell ref="P13:Q13"/>
    <mergeCell ref="M11:O11"/>
    <mergeCell ref="M12:O12"/>
    <mergeCell ref="M13:O13"/>
    <mergeCell ref="G38:I38"/>
    <mergeCell ref="G39:I39"/>
    <mergeCell ref="R9:T9"/>
    <mergeCell ref="J10:L10"/>
    <mergeCell ref="R10:T10"/>
    <mergeCell ref="J11:L11"/>
    <mergeCell ref="R11:T11"/>
    <mergeCell ref="J9:L9"/>
    <mergeCell ref="P9:Q9"/>
    <mergeCell ref="G34:I34"/>
    <mergeCell ref="G37:I37"/>
    <mergeCell ref="G30:I30"/>
    <mergeCell ref="G31:I31"/>
    <mergeCell ref="G32:I32"/>
    <mergeCell ref="G33:I33"/>
    <mergeCell ref="G28:I28"/>
    <mergeCell ref="G29:I29"/>
    <mergeCell ref="G35:I35"/>
    <mergeCell ref="G36:I36"/>
    <mergeCell ref="G24:I24"/>
    <mergeCell ref="G25:I25"/>
    <mergeCell ref="G26:I26"/>
    <mergeCell ref="G27:I27"/>
    <mergeCell ref="G20:I20"/>
    <mergeCell ref="G21:I21"/>
    <mergeCell ref="G22:I22"/>
    <mergeCell ref="G23:I23"/>
    <mergeCell ref="G16:I16"/>
    <mergeCell ref="G17:I17"/>
    <mergeCell ref="G18:I18"/>
    <mergeCell ref="G19:I19"/>
    <mergeCell ref="G11:I11"/>
    <mergeCell ref="G12:I12"/>
    <mergeCell ref="G13:I13"/>
    <mergeCell ref="J12:L12"/>
    <mergeCell ref="G14:I14"/>
    <mergeCell ref="G15:I15"/>
    <mergeCell ref="G3:I6"/>
    <mergeCell ref="J6:L6"/>
    <mergeCell ref="G9:I9"/>
    <mergeCell ref="G10:I10"/>
    <mergeCell ref="J5:L5"/>
    <mergeCell ref="J8:L8"/>
    <mergeCell ref="J7:L7"/>
    <mergeCell ref="J3:AH3"/>
    <mergeCell ref="R44:T44"/>
    <mergeCell ref="R45:T45"/>
    <mergeCell ref="P27:Q27"/>
    <mergeCell ref="P30:Q30"/>
    <mergeCell ref="P35:Q35"/>
    <mergeCell ref="R42:T42"/>
    <mergeCell ref="R43:T43"/>
    <mergeCell ref="P43:Q43"/>
    <mergeCell ref="P44:Q44"/>
    <mergeCell ref="P38:Q38"/>
    <mergeCell ref="R8:T8"/>
    <mergeCell ref="P8:Q8"/>
    <mergeCell ref="P54:Q54"/>
    <mergeCell ref="P39:Q39"/>
    <mergeCell ref="P42:Q42"/>
    <mergeCell ref="P26:Q26"/>
    <mergeCell ref="R46:T46"/>
    <mergeCell ref="R49:T49"/>
    <mergeCell ref="R51:T51"/>
    <mergeCell ref="P49:Q49"/>
    <mergeCell ref="X8:Y8"/>
    <mergeCell ref="X9:Y9"/>
    <mergeCell ref="X10:Y10"/>
    <mergeCell ref="X11:Y11"/>
    <mergeCell ref="X15:Y15"/>
    <mergeCell ref="X16:Y16"/>
    <mergeCell ref="X17:Y17"/>
    <mergeCell ref="X12:Y12"/>
    <mergeCell ref="X13:Y13"/>
    <mergeCell ref="X14:Y14"/>
    <mergeCell ref="X21:Y21"/>
    <mergeCell ref="X22:Y22"/>
    <mergeCell ref="X23:Y23"/>
    <mergeCell ref="X18:Y18"/>
    <mergeCell ref="X19:Y19"/>
    <mergeCell ref="X20:Y20"/>
    <mergeCell ref="X26:Y26"/>
    <mergeCell ref="X27:Y27"/>
    <mergeCell ref="X24:Y24"/>
    <mergeCell ref="X25:Y25"/>
    <mergeCell ref="X30:Y30"/>
    <mergeCell ref="X31:Y31"/>
    <mergeCell ref="X28:Y28"/>
    <mergeCell ref="X29:Y29"/>
    <mergeCell ref="X34:Y34"/>
    <mergeCell ref="X35:Y35"/>
    <mergeCell ref="X32:Y32"/>
    <mergeCell ref="X33:Y33"/>
    <mergeCell ref="X38:Y38"/>
    <mergeCell ref="X39:Y39"/>
    <mergeCell ref="X36:Y36"/>
    <mergeCell ref="X37:Y37"/>
    <mergeCell ref="X42:Y42"/>
    <mergeCell ref="X43:Y43"/>
    <mergeCell ref="X40:Y40"/>
    <mergeCell ref="X41:Y41"/>
    <mergeCell ref="X47:Y47"/>
    <mergeCell ref="X46:Y46"/>
    <mergeCell ref="X44:Y44"/>
    <mergeCell ref="X45:Y45"/>
    <mergeCell ref="X50:Y50"/>
    <mergeCell ref="X51:Y51"/>
    <mergeCell ref="X48:Y48"/>
    <mergeCell ref="X49:Y49"/>
    <mergeCell ref="X54:Y54"/>
    <mergeCell ref="X55:Y55"/>
    <mergeCell ref="X52:Y52"/>
    <mergeCell ref="X53:Y53"/>
    <mergeCell ref="X56:Y56"/>
    <mergeCell ref="X59:Y59"/>
    <mergeCell ref="X57:Y57"/>
    <mergeCell ref="Z56:AB56"/>
    <mergeCell ref="Z57:AB57"/>
    <mergeCell ref="AC56:AE56"/>
    <mergeCell ref="Z58:AB58"/>
    <mergeCell ref="AC58:AE58"/>
    <mergeCell ref="Z4:AB4"/>
    <mergeCell ref="AC4:AH4"/>
    <mergeCell ref="AF7:AH7"/>
    <mergeCell ref="Z8:AB8"/>
    <mergeCell ref="AC8:AE8"/>
    <mergeCell ref="AF8:AH8"/>
    <mergeCell ref="Z5:AB5"/>
    <mergeCell ref="AC5:AE5"/>
    <mergeCell ref="AF5:AH5"/>
    <mergeCell ref="Z6:AB6"/>
    <mergeCell ref="AC6:AE6"/>
    <mergeCell ref="AF6:AH6"/>
    <mergeCell ref="Z7:AB7"/>
    <mergeCell ref="AC7:AE7"/>
    <mergeCell ref="Z9:AB9"/>
    <mergeCell ref="AC9:AE9"/>
    <mergeCell ref="AF9:AH9"/>
    <mergeCell ref="Z10:AB10"/>
    <mergeCell ref="AC10:AE10"/>
    <mergeCell ref="AF10:AH10"/>
    <mergeCell ref="Z11:AB11"/>
    <mergeCell ref="AC11:AE11"/>
    <mergeCell ref="AF11:AH11"/>
    <mergeCell ref="Z12:AB12"/>
    <mergeCell ref="AC12:AE12"/>
    <mergeCell ref="AF12:AH12"/>
    <mergeCell ref="Z13:AB13"/>
    <mergeCell ref="AC13:AE13"/>
    <mergeCell ref="AF13:AH13"/>
    <mergeCell ref="Z14:AB14"/>
    <mergeCell ref="AC14:AE14"/>
    <mergeCell ref="AF14:AH14"/>
    <mergeCell ref="Z15:AB15"/>
    <mergeCell ref="AC15:AE15"/>
    <mergeCell ref="AF15:AH15"/>
    <mergeCell ref="Z16:AB16"/>
    <mergeCell ref="AC16:AE16"/>
    <mergeCell ref="AF16:AH16"/>
    <mergeCell ref="Z17:AB17"/>
    <mergeCell ref="AC17:AE17"/>
    <mergeCell ref="AF17:AH17"/>
    <mergeCell ref="B60:D60"/>
    <mergeCell ref="G60:I60"/>
    <mergeCell ref="J60:L60"/>
    <mergeCell ref="P60:Q60"/>
    <mergeCell ref="R60:T60"/>
    <mergeCell ref="J38:L38"/>
    <mergeCell ref="J39:L39"/>
    <mergeCell ref="AC60:AE60"/>
    <mergeCell ref="AF60:AH60"/>
    <mergeCell ref="X61:Y61"/>
    <mergeCell ref="B61:D61"/>
    <mergeCell ref="G61:I61"/>
    <mergeCell ref="J61:L61"/>
    <mergeCell ref="Z61:AB61"/>
    <mergeCell ref="AC61:AE61"/>
    <mergeCell ref="AF61:AH61"/>
    <mergeCell ref="U60:W60"/>
    <mergeCell ref="B62:D62"/>
    <mergeCell ref="G62:I62"/>
    <mergeCell ref="J62:L62"/>
    <mergeCell ref="P62:Q62"/>
    <mergeCell ref="R62:T62"/>
    <mergeCell ref="P61:Q61"/>
    <mergeCell ref="R61:T61"/>
    <mergeCell ref="E62:F62"/>
    <mergeCell ref="X62:Y62"/>
    <mergeCell ref="Z62:AB62"/>
    <mergeCell ref="AC62:AE62"/>
    <mergeCell ref="AF62:AH62"/>
    <mergeCell ref="Z18:AB18"/>
    <mergeCell ref="AC18:AE18"/>
    <mergeCell ref="AF18:AH18"/>
    <mergeCell ref="Z19:AB19"/>
    <mergeCell ref="AC19:AE19"/>
    <mergeCell ref="AF19:AH19"/>
    <mergeCell ref="Z20:AB20"/>
    <mergeCell ref="AC20:AE20"/>
    <mergeCell ref="AF20:AH20"/>
    <mergeCell ref="Z21:AB21"/>
    <mergeCell ref="AC21:AE21"/>
    <mergeCell ref="AF21:AH21"/>
    <mergeCell ref="Z22:AB22"/>
    <mergeCell ref="AC22:AE22"/>
    <mergeCell ref="AF22:AH22"/>
    <mergeCell ref="Z23:AB23"/>
    <mergeCell ref="AC23:AE23"/>
    <mergeCell ref="AF23:AH23"/>
    <mergeCell ref="Z24:AB24"/>
    <mergeCell ref="AC24:AE24"/>
    <mergeCell ref="AF24:AH24"/>
    <mergeCell ref="Z25:AB25"/>
    <mergeCell ref="AC25:AE25"/>
    <mergeCell ref="AF25:AH25"/>
    <mergeCell ref="Z26:AB26"/>
    <mergeCell ref="AC26:AE26"/>
    <mergeCell ref="AF26:AH26"/>
    <mergeCell ref="Z27:AB27"/>
    <mergeCell ref="AC27:AE27"/>
    <mergeCell ref="AF27:AH27"/>
    <mergeCell ref="Z28:AB28"/>
    <mergeCell ref="AC28:AE28"/>
    <mergeCell ref="AF28:AH28"/>
    <mergeCell ref="Z29:AB29"/>
    <mergeCell ref="AC29:AE29"/>
    <mergeCell ref="AF29:AH29"/>
    <mergeCell ref="Z30:AB30"/>
    <mergeCell ref="AC30:AE30"/>
    <mergeCell ref="AF30:AH30"/>
    <mergeCell ref="Z31:AB31"/>
    <mergeCell ref="AC31:AE31"/>
    <mergeCell ref="AF31:AH31"/>
    <mergeCell ref="Z32:AB32"/>
    <mergeCell ref="AC32:AE32"/>
    <mergeCell ref="AF32:AH32"/>
    <mergeCell ref="Z33:AB33"/>
    <mergeCell ref="AC33:AE33"/>
    <mergeCell ref="AF33:AH33"/>
    <mergeCell ref="Z34:AB34"/>
    <mergeCell ref="AC34:AE34"/>
    <mergeCell ref="AF34:AH34"/>
    <mergeCell ref="Z35:AB35"/>
    <mergeCell ref="AC35:AE35"/>
    <mergeCell ref="AF35:AH35"/>
    <mergeCell ref="Z36:AB36"/>
    <mergeCell ref="AC36:AE36"/>
    <mergeCell ref="AF36:AH36"/>
    <mergeCell ref="Z37:AB37"/>
    <mergeCell ref="AC37:AE37"/>
    <mergeCell ref="AF37:AH37"/>
    <mergeCell ref="Z38:AB38"/>
    <mergeCell ref="AC38:AE38"/>
    <mergeCell ref="AF38:AH38"/>
    <mergeCell ref="Z39:AB39"/>
    <mergeCell ref="AC39:AE39"/>
    <mergeCell ref="AF39:AH39"/>
    <mergeCell ref="Z40:AB40"/>
    <mergeCell ref="AC40:AE40"/>
    <mergeCell ref="AF40:AH40"/>
    <mergeCell ref="Z41:AB41"/>
    <mergeCell ref="AC41:AE41"/>
    <mergeCell ref="AF41:AH41"/>
    <mergeCell ref="Z42:AB42"/>
    <mergeCell ref="AC42:AE42"/>
    <mergeCell ref="AF42:AH42"/>
    <mergeCell ref="Z43:AB43"/>
    <mergeCell ref="AC43:AE43"/>
    <mergeCell ref="AF43:AH43"/>
    <mergeCell ref="AF46:AH46"/>
    <mergeCell ref="Z46:AB46"/>
    <mergeCell ref="AC46:AE46"/>
    <mergeCell ref="Z44:AB44"/>
    <mergeCell ref="AC44:AE44"/>
    <mergeCell ref="AF44:AH44"/>
    <mergeCell ref="Z45:AB45"/>
    <mergeCell ref="AC45:AE45"/>
    <mergeCell ref="AF45:AH45"/>
    <mergeCell ref="B63:D63"/>
    <mergeCell ref="G63:I63"/>
    <mergeCell ref="R38:T38"/>
    <mergeCell ref="R39:T39"/>
    <mergeCell ref="P56:Q56"/>
    <mergeCell ref="P59:Q59"/>
    <mergeCell ref="R59:T59"/>
    <mergeCell ref="P58:Q58"/>
    <mergeCell ref="P45:Q45"/>
    <mergeCell ref="P46:Q46"/>
    <mergeCell ref="AI38:AL38"/>
    <mergeCell ref="AM38:AP38"/>
    <mergeCell ref="AQ38:AT38"/>
    <mergeCell ref="AU38:AY38"/>
    <mergeCell ref="AZ40:BD40"/>
    <mergeCell ref="BE40:BG40"/>
    <mergeCell ref="AI39:AL39"/>
    <mergeCell ref="AM39:AP39"/>
    <mergeCell ref="AQ39:AT39"/>
    <mergeCell ref="AU39:AY39"/>
    <mergeCell ref="AZ38:BD38"/>
    <mergeCell ref="BE38:BG38"/>
    <mergeCell ref="AZ39:BD39"/>
    <mergeCell ref="BE39:BG39"/>
    <mergeCell ref="AZ41:BD41"/>
    <mergeCell ref="BE41:BG41"/>
    <mergeCell ref="AI40:AL40"/>
    <mergeCell ref="AM40:AP40"/>
    <mergeCell ref="AI41:AL41"/>
    <mergeCell ref="AM41:AP41"/>
    <mergeCell ref="AQ41:AT41"/>
    <mergeCell ref="AU41:AY41"/>
    <mergeCell ref="AQ40:AT40"/>
    <mergeCell ref="AU40:AY40"/>
    <mergeCell ref="AI42:AL42"/>
    <mergeCell ref="AM42:AP42"/>
    <mergeCell ref="AQ42:AT42"/>
    <mergeCell ref="AU42:AY42"/>
    <mergeCell ref="AZ44:BD44"/>
    <mergeCell ref="BE44:BG44"/>
    <mergeCell ref="AI43:AL43"/>
    <mergeCell ref="AM43:AP43"/>
    <mergeCell ref="AQ43:AT43"/>
    <mergeCell ref="AU43:AY43"/>
    <mergeCell ref="AZ42:BD42"/>
    <mergeCell ref="BE42:BG42"/>
    <mergeCell ref="AZ43:BD43"/>
    <mergeCell ref="BE43:BG43"/>
    <mergeCell ref="AZ45:BD45"/>
    <mergeCell ref="BE45:BG45"/>
    <mergeCell ref="AI44:AL44"/>
    <mergeCell ref="AM44:AP44"/>
    <mergeCell ref="AI45:AL45"/>
    <mergeCell ref="AM45:AP45"/>
    <mergeCell ref="AQ45:AT45"/>
    <mergeCell ref="AU45:AY45"/>
    <mergeCell ref="AQ44:AT44"/>
    <mergeCell ref="AU44:AY44"/>
    <mergeCell ref="AI46:AL46"/>
    <mergeCell ref="AM46:AP46"/>
    <mergeCell ref="AQ46:AT46"/>
    <mergeCell ref="AU46:AY46"/>
    <mergeCell ref="AZ47:BD47"/>
    <mergeCell ref="BE47:BG47"/>
    <mergeCell ref="AZ46:BD46"/>
    <mergeCell ref="BE46:BG46"/>
    <mergeCell ref="AI47:AL47"/>
    <mergeCell ref="AM47:AP47"/>
    <mergeCell ref="AQ47:AT47"/>
    <mergeCell ref="AU47:AY47"/>
    <mergeCell ref="AQ49:AT49"/>
    <mergeCell ref="AU49:AY49"/>
    <mergeCell ref="AI48:AL48"/>
    <mergeCell ref="AM48:AP48"/>
    <mergeCell ref="AQ48:AT48"/>
    <mergeCell ref="AU48:AY48"/>
    <mergeCell ref="AI50:AL50"/>
    <mergeCell ref="AM50:AP50"/>
    <mergeCell ref="AZ48:BD48"/>
    <mergeCell ref="BE48:BG48"/>
    <mergeCell ref="AZ49:BD49"/>
    <mergeCell ref="BE49:BG49"/>
    <mergeCell ref="AQ50:AT50"/>
    <mergeCell ref="AU50:AY50"/>
    <mergeCell ref="AI49:AL49"/>
    <mergeCell ref="AM49:AP49"/>
    <mergeCell ref="AZ51:BD51"/>
    <mergeCell ref="BE51:BG51"/>
    <mergeCell ref="AZ50:BD50"/>
    <mergeCell ref="BE50:BG50"/>
    <mergeCell ref="AI51:AL51"/>
    <mergeCell ref="AM51:AP51"/>
    <mergeCell ref="AQ51:AT51"/>
    <mergeCell ref="AU51:AY51"/>
    <mergeCell ref="AI52:AL52"/>
    <mergeCell ref="AM52:AP52"/>
    <mergeCell ref="AQ52:AT52"/>
    <mergeCell ref="AU52:AY52"/>
    <mergeCell ref="AZ54:BD54"/>
    <mergeCell ref="BE54:BG54"/>
    <mergeCell ref="AI53:AL53"/>
    <mergeCell ref="AM53:AP53"/>
    <mergeCell ref="AQ53:AT53"/>
    <mergeCell ref="AU53:AY53"/>
    <mergeCell ref="AZ52:BD52"/>
    <mergeCell ref="BE52:BG52"/>
    <mergeCell ref="AZ53:BD53"/>
    <mergeCell ref="BE53:BG53"/>
    <mergeCell ref="AZ55:BD55"/>
    <mergeCell ref="BE55:BG55"/>
    <mergeCell ref="AI54:AL54"/>
    <mergeCell ref="AM54:AP54"/>
    <mergeCell ref="AI55:AL55"/>
    <mergeCell ref="AM55:AP55"/>
    <mergeCell ref="AQ55:AT55"/>
    <mergeCell ref="AU55:AY55"/>
    <mergeCell ref="AQ54:AT54"/>
    <mergeCell ref="AU54:AY54"/>
    <mergeCell ref="AI56:AL56"/>
    <mergeCell ref="AM56:AP56"/>
    <mergeCell ref="AQ56:AT56"/>
    <mergeCell ref="AU56:AY56"/>
    <mergeCell ref="AZ58:BD58"/>
    <mergeCell ref="BE58:BG58"/>
    <mergeCell ref="AI57:AL57"/>
    <mergeCell ref="AM57:AP57"/>
    <mergeCell ref="AQ57:AT57"/>
    <mergeCell ref="AU57:AY57"/>
    <mergeCell ref="AZ56:BD56"/>
    <mergeCell ref="BE56:BG56"/>
    <mergeCell ref="AZ57:BD57"/>
    <mergeCell ref="BE57:BG57"/>
    <mergeCell ref="AZ59:BD59"/>
    <mergeCell ref="BE59:BG59"/>
    <mergeCell ref="AI58:AL58"/>
    <mergeCell ref="AM58:AP58"/>
    <mergeCell ref="AI59:AL59"/>
    <mergeCell ref="AM59:AP59"/>
    <mergeCell ref="AQ59:AT59"/>
    <mergeCell ref="AU59:AY59"/>
    <mergeCell ref="AQ58:AT58"/>
    <mergeCell ref="AU58:AY58"/>
    <mergeCell ref="AI60:AL60"/>
    <mergeCell ref="AM60:AP60"/>
    <mergeCell ref="AQ60:AT60"/>
    <mergeCell ref="AU60:AY60"/>
    <mergeCell ref="AZ62:BD62"/>
    <mergeCell ref="BE62:BG62"/>
    <mergeCell ref="AI61:AL61"/>
    <mergeCell ref="AM61:AP61"/>
    <mergeCell ref="AQ61:AT61"/>
    <mergeCell ref="AU61:AY61"/>
    <mergeCell ref="AZ60:BD60"/>
    <mergeCell ref="BE60:BG60"/>
    <mergeCell ref="AZ61:BD61"/>
    <mergeCell ref="BE61:BG61"/>
    <mergeCell ref="AZ63:BD63"/>
    <mergeCell ref="BE63:BG63"/>
    <mergeCell ref="AI62:AL62"/>
    <mergeCell ref="AM62:AP62"/>
    <mergeCell ref="AI63:AL63"/>
    <mergeCell ref="AM63:AP63"/>
    <mergeCell ref="AQ63:AT63"/>
    <mergeCell ref="AU63:AY63"/>
    <mergeCell ref="AQ62:AT62"/>
    <mergeCell ref="AU62:AY62"/>
    <mergeCell ref="AI64:AL64"/>
    <mergeCell ref="AM64:AP64"/>
    <mergeCell ref="AQ64:AT64"/>
    <mergeCell ref="AU64:AY64"/>
    <mergeCell ref="AZ66:BD66"/>
    <mergeCell ref="BE66:BG66"/>
    <mergeCell ref="AI65:AL65"/>
    <mergeCell ref="AM65:AP65"/>
    <mergeCell ref="AQ65:AT65"/>
    <mergeCell ref="AU65:AY65"/>
    <mergeCell ref="AZ64:BD64"/>
    <mergeCell ref="BE64:BG64"/>
    <mergeCell ref="AZ65:BD65"/>
    <mergeCell ref="BE65:BG65"/>
    <mergeCell ref="AZ67:BD67"/>
    <mergeCell ref="BE67:BG67"/>
    <mergeCell ref="AI66:AL66"/>
    <mergeCell ref="AM66:AP66"/>
    <mergeCell ref="AI67:AL67"/>
    <mergeCell ref="AM67:AP67"/>
    <mergeCell ref="AQ67:AT67"/>
    <mergeCell ref="AU67:AY67"/>
    <mergeCell ref="AQ66:AT66"/>
    <mergeCell ref="AU66:AY66"/>
    <mergeCell ref="AI68:AL68"/>
    <mergeCell ref="AM68:AP68"/>
    <mergeCell ref="AQ68:AT68"/>
    <mergeCell ref="AU68:AY68"/>
    <mergeCell ref="AZ70:BD70"/>
    <mergeCell ref="BE70:BG70"/>
    <mergeCell ref="AI69:AL69"/>
    <mergeCell ref="AM69:AP69"/>
    <mergeCell ref="AQ69:AT69"/>
    <mergeCell ref="AU69:AY69"/>
    <mergeCell ref="AZ68:BD68"/>
    <mergeCell ref="BE68:BG68"/>
    <mergeCell ref="AZ69:BD69"/>
    <mergeCell ref="BE69:BG69"/>
    <mergeCell ref="AZ71:BD71"/>
    <mergeCell ref="BE71:BG71"/>
    <mergeCell ref="AI70:AL70"/>
    <mergeCell ref="AM70:AP70"/>
    <mergeCell ref="AI71:AL71"/>
    <mergeCell ref="AM71:AP71"/>
    <mergeCell ref="AQ71:AT71"/>
    <mergeCell ref="AU71:AY71"/>
    <mergeCell ref="AQ70:AT70"/>
    <mergeCell ref="AU70:AY70"/>
    <mergeCell ref="AI72:AL72"/>
    <mergeCell ref="AM72:AP72"/>
    <mergeCell ref="AQ72:AT72"/>
    <mergeCell ref="AU72:AY72"/>
    <mergeCell ref="AZ74:BD74"/>
    <mergeCell ref="BE74:BG74"/>
    <mergeCell ref="AI73:AL73"/>
    <mergeCell ref="AM73:AP73"/>
    <mergeCell ref="AQ73:AT73"/>
    <mergeCell ref="AU73:AY73"/>
    <mergeCell ref="AZ72:BD72"/>
    <mergeCell ref="BE72:BG72"/>
    <mergeCell ref="AZ73:BD73"/>
    <mergeCell ref="BE73:BG73"/>
    <mergeCell ref="AZ75:BD75"/>
    <mergeCell ref="BE75:BG75"/>
    <mergeCell ref="AI74:AL74"/>
    <mergeCell ref="AM74:AP74"/>
    <mergeCell ref="AI75:AL75"/>
    <mergeCell ref="AM75:AP75"/>
    <mergeCell ref="AQ75:AT75"/>
    <mergeCell ref="AU75:AY75"/>
    <mergeCell ref="AQ74:AT74"/>
    <mergeCell ref="AU74:AY74"/>
    <mergeCell ref="AI76:AL76"/>
    <mergeCell ref="AM76:AP76"/>
    <mergeCell ref="AQ76:AT76"/>
    <mergeCell ref="AU76:AY76"/>
    <mergeCell ref="AZ78:BD78"/>
    <mergeCell ref="BE78:BG78"/>
    <mergeCell ref="AI77:AL77"/>
    <mergeCell ref="AM77:AP77"/>
    <mergeCell ref="AQ77:AT77"/>
    <mergeCell ref="AU77:AY77"/>
    <mergeCell ref="AZ76:BD76"/>
    <mergeCell ref="BE76:BG76"/>
    <mergeCell ref="AZ77:BD77"/>
    <mergeCell ref="BE77:BG77"/>
    <mergeCell ref="AZ79:BD79"/>
    <mergeCell ref="BE79:BG79"/>
    <mergeCell ref="AI78:AL78"/>
    <mergeCell ref="AM78:AP78"/>
    <mergeCell ref="AI79:AL79"/>
    <mergeCell ref="AM79:AP79"/>
    <mergeCell ref="AQ79:AT79"/>
    <mergeCell ref="AU79:AY79"/>
    <mergeCell ref="AQ78:AT78"/>
    <mergeCell ref="AU78:AY78"/>
    <mergeCell ref="AI80:AL80"/>
    <mergeCell ref="AM80:AP80"/>
    <mergeCell ref="AQ80:AT80"/>
    <mergeCell ref="AU80:AY80"/>
    <mergeCell ref="AZ82:BD82"/>
    <mergeCell ref="BE82:BG82"/>
    <mergeCell ref="AI81:AL81"/>
    <mergeCell ref="AM81:AP81"/>
    <mergeCell ref="AQ81:AT81"/>
    <mergeCell ref="AU81:AY81"/>
    <mergeCell ref="AZ80:BD80"/>
    <mergeCell ref="BE80:BG80"/>
    <mergeCell ref="AZ81:BD81"/>
    <mergeCell ref="BE81:BG81"/>
    <mergeCell ref="AZ83:BD83"/>
    <mergeCell ref="BE83:BG83"/>
    <mergeCell ref="AI82:AL82"/>
    <mergeCell ref="AM82:AP82"/>
    <mergeCell ref="AI83:AL83"/>
    <mergeCell ref="AM83:AP83"/>
    <mergeCell ref="AQ83:AT83"/>
    <mergeCell ref="AU83:AY83"/>
    <mergeCell ref="AQ82:AT82"/>
    <mergeCell ref="AU82:AY82"/>
    <mergeCell ref="AI84:AL84"/>
    <mergeCell ref="AM84:AP84"/>
    <mergeCell ref="AQ84:AT84"/>
    <mergeCell ref="AU84:AY84"/>
    <mergeCell ref="AZ86:BD86"/>
    <mergeCell ref="BE86:BG86"/>
    <mergeCell ref="AI85:AL85"/>
    <mergeCell ref="AM85:AP85"/>
    <mergeCell ref="AQ85:AT85"/>
    <mergeCell ref="AU85:AY85"/>
    <mergeCell ref="AZ84:BD84"/>
    <mergeCell ref="BE84:BG84"/>
    <mergeCell ref="AZ85:BD85"/>
    <mergeCell ref="BE85:BG85"/>
    <mergeCell ref="AZ87:BD87"/>
    <mergeCell ref="BE87:BG87"/>
    <mergeCell ref="AI86:AL86"/>
    <mergeCell ref="AM86:AP86"/>
    <mergeCell ref="AI87:AL87"/>
    <mergeCell ref="AM87:AP87"/>
    <mergeCell ref="AQ87:AT87"/>
    <mergeCell ref="AU87:AY87"/>
    <mergeCell ref="AQ86:AT86"/>
    <mergeCell ref="AU86:AY86"/>
    <mergeCell ref="AI88:AL88"/>
    <mergeCell ref="AM88:AP88"/>
    <mergeCell ref="AQ88:AT88"/>
    <mergeCell ref="AU88:AY88"/>
    <mergeCell ref="AZ90:BD90"/>
    <mergeCell ref="BE90:BG90"/>
    <mergeCell ref="AI89:AL89"/>
    <mergeCell ref="AM89:AP89"/>
    <mergeCell ref="AQ89:AT89"/>
    <mergeCell ref="AU89:AY89"/>
    <mergeCell ref="AZ88:BD88"/>
    <mergeCell ref="BE88:BG88"/>
    <mergeCell ref="AZ89:BD89"/>
    <mergeCell ref="BE89:BG89"/>
    <mergeCell ref="AZ91:BD91"/>
    <mergeCell ref="BE91:BG91"/>
    <mergeCell ref="AI90:AL90"/>
    <mergeCell ref="AM90:AP90"/>
    <mergeCell ref="AI91:AL91"/>
    <mergeCell ref="AM91:AP91"/>
    <mergeCell ref="AQ91:AT91"/>
    <mergeCell ref="AU91:AY91"/>
    <mergeCell ref="AQ90:AT90"/>
    <mergeCell ref="AU90:AY90"/>
    <mergeCell ref="AI92:AL92"/>
    <mergeCell ref="AM92:AP92"/>
    <mergeCell ref="AQ92:AT92"/>
    <mergeCell ref="AU92:AY92"/>
    <mergeCell ref="AZ94:BD94"/>
    <mergeCell ref="BE94:BG94"/>
    <mergeCell ref="AI93:AL93"/>
    <mergeCell ref="AM93:AP93"/>
    <mergeCell ref="AQ93:AT93"/>
    <mergeCell ref="AU93:AY93"/>
    <mergeCell ref="AZ92:BD92"/>
    <mergeCell ref="BE92:BG92"/>
    <mergeCell ref="AZ93:BD93"/>
    <mergeCell ref="BE93:BG93"/>
    <mergeCell ref="AZ95:BD95"/>
    <mergeCell ref="BE95:BG95"/>
    <mergeCell ref="AI94:AL94"/>
    <mergeCell ref="AM94:AP94"/>
    <mergeCell ref="AI95:AL95"/>
    <mergeCell ref="AM95:AP95"/>
    <mergeCell ref="AQ95:AT95"/>
    <mergeCell ref="AU95:AY95"/>
    <mergeCell ref="AQ94:AT94"/>
    <mergeCell ref="AU94:AY94"/>
    <mergeCell ref="AI96:AL96"/>
    <mergeCell ref="AM96:AP96"/>
    <mergeCell ref="AQ96:AT96"/>
    <mergeCell ref="AU96:AY96"/>
    <mergeCell ref="AZ98:BD98"/>
    <mergeCell ref="BE98:BG98"/>
    <mergeCell ref="AI97:AL97"/>
    <mergeCell ref="AM97:AP97"/>
    <mergeCell ref="AQ97:AT97"/>
    <mergeCell ref="AU97:AY97"/>
    <mergeCell ref="AZ96:BD96"/>
    <mergeCell ref="BE96:BG96"/>
    <mergeCell ref="AZ97:BD97"/>
    <mergeCell ref="BE97:BG97"/>
    <mergeCell ref="AZ99:BD99"/>
    <mergeCell ref="BE99:BG99"/>
    <mergeCell ref="AI98:AL98"/>
    <mergeCell ref="AM98:AP98"/>
    <mergeCell ref="AI99:AL99"/>
    <mergeCell ref="AM99:AP99"/>
    <mergeCell ref="AQ99:AT99"/>
    <mergeCell ref="AU99:AY99"/>
    <mergeCell ref="AQ98:AT98"/>
    <mergeCell ref="AU98:AY98"/>
    <mergeCell ref="AI100:AL100"/>
    <mergeCell ref="AM100:AP100"/>
    <mergeCell ref="AQ100:AT100"/>
    <mergeCell ref="AU100:AY100"/>
    <mergeCell ref="AZ102:BD102"/>
    <mergeCell ref="BE102:BG102"/>
    <mergeCell ref="AI101:AL101"/>
    <mergeCell ref="AM101:AP101"/>
    <mergeCell ref="AQ101:AT101"/>
    <mergeCell ref="AU101:AY101"/>
    <mergeCell ref="AZ100:BD100"/>
    <mergeCell ref="BE100:BG100"/>
    <mergeCell ref="AZ101:BD101"/>
    <mergeCell ref="BE101:BG101"/>
    <mergeCell ref="AZ103:BD103"/>
    <mergeCell ref="BE103:BG103"/>
    <mergeCell ref="AI102:AL102"/>
    <mergeCell ref="AM102:AP102"/>
    <mergeCell ref="AI103:AL103"/>
    <mergeCell ref="AM103:AP103"/>
    <mergeCell ref="AQ103:AT103"/>
    <mergeCell ref="AU103:AY103"/>
    <mergeCell ref="AQ102:AT102"/>
    <mergeCell ref="AU102:AY102"/>
    <mergeCell ref="AI104:AL104"/>
    <mergeCell ref="AM104:AP104"/>
    <mergeCell ref="AQ104:AT104"/>
    <mergeCell ref="AU104:AY104"/>
    <mergeCell ref="AZ106:BD106"/>
    <mergeCell ref="BE106:BG106"/>
    <mergeCell ref="AI105:AL105"/>
    <mergeCell ref="AM105:AP105"/>
    <mergeCell ref="AQ105:AT105"/>
    <mergeCell ref="AU105:AY105"/>
    <mergeCell ref="AZ104:BD104"/>
    <mergeCell ref="BE104:BG104"/>
    <mergeCell ref="AZ105:BD105"/>
    <mergeCell ref="BE105:BG105"/>
    <mergeCell ref="AZ107:BD107"/>
    <mergeCell ref="BE107:BG107"/>
    <mergeCell ref="AI106:AL106"/>
    <mergeCell ref="AM106:AP106"/>
    <mergeCell ref="AI107:AL107"/>
    <mergeCell ref="AM107:AP107"/>
    <mergeCell ref="AQ107:AT107"/>
    <mergeCell ref="AU107:AY107"/>
    <mergeCell ref="AQ106:AT106"/>
    <mergeCell ref="AU106:AY106"/>
    <mergeCell ref="AI108:AL108"/>
    <mergeCell ref="AM108:AP108"/>
    <mergeCell ref="AQ108:AT108"/>
    <mergeCell ref="AU108:AY108"/>
    <mergeCell ref="AZ110:BD110"/>
    <mergeCell ref="BE110:BG110"/>
    <mergeCell ref="AI109:AL109"/>
    <mergeCell ref="AM109:AP109"/>
    <mergeCell ref="AQ109:AT109"/>
    <mergeCell ref="AU109:AY109"/>
    <mergeCell ref="AZ108:BD108"/>
    <mergeCell ref="BE108:BG108"/>
    <mergeCell ref="AZ109:BD109"/>
    <mergeCell ref="BE109:BG109"/>
    <mergeCell ref="AZ111:BD111"/>
    <mergeCell ref="BE111:BG111"/>
    <mergeCell ref="AI110:AL110"/>
    <mergeCell ref="AM110:AP110"/>
    <mergeCell ref="AI111:AL111"/>
    <mergeCell ref="AM111:AP111"/>
    <mergeCell ref="AQ111:AT111"/>
    <mergeCell ref="AU111:AY111"/>
    <mergeCell ref="AQ110:AT110"/>
    <mergeCell ref="AU110:AY110"/>
    <mergeCell ref="AI112:AL112"/>
    <mergeCell ref="AM112:AP112"/>
    <mergeCell ref="AQ112:AT112"/>
    <mergeCell ref="AU112:AY112"/>
    <mergeCell ref="AZ114:BD114"/>
    <mergeCell ref="BE114:BG114"/>
    <mergeCell ref="AI113:AL113"/>
    <mergeCell ref="AM113:AP113"/>
    <mergeCell ref="AQ113:AT113"/>
    <mergeCell ref="AU113:AY113"/>
    <mergeCell ref="AZ112:BD112"/>
    <mergeCell ref="BE112:BG112"/>
    <mergeCell ref="AZ113:BD113"/>
    <mergeCell ref="BE113:BG113"/>
    <mergeCell ref="AZ115:BD115"/>
    <mergeCell ref="BE115:BG115"/>
    <mergeCell ref="AI114:AL114"/>
    <mergeCell ref="AM114:AP114"/>
    <mergeCell ref="AI115:AL115"/>
    <mergeCell ref="AM115:AP115"/>
    <mergeCell ref="AQ115:AT115"/>
    <mergeCell ref="AU115:AY115"/>
    <mergeCell ref="AQ114:AT114"/>
    <mergeCell ref="AU114:AY114"/>
    <mergeCell ref="AI116:AL116"/>
    <mergeCell ref="AM116:AP116"/>
    <mergeCell ref="AQ116:AT116"/>
    <mergeCell ref="AU116:AY116"/>
    <mergeCell ref="AZ118:BD118"/>
    <mergeCell ref="BE118:BG118"/>
    <mergeCell ref="AI117:AL117"/>
    <mergeCell ref="AM117:AP117"/>
    <mergeCell ref="AQ117:AT117"/>
    <mergeCell ref="AU117:AY117"/>
    <mergeCell ref="AZ116:BD116"/>
    <mergeCell ref="BE116:BG116"/>
    <mergeCell ref="AZ117:BD117"/>
    <mergeCell ref="BE117:BG117"/>
    <mergeCell ref="AZ119:BD119"/>
    <mergeCell ref="BE119:BG119"/>
    <mergeCell ref="AI118:AL118"/>
    <mergeCell ref="AM118:AP118"/>
    <mergeCell ref="AI119:AL119"/>
    <mergeCell ref="AM119:AP119"/>
    <mergeCell ref="AQ119:AT119"/>
    <mergeCell ref="AU119:AY119"/>
    <mergeCell ref="AQ118:AT118"/>
    <mergeCell ref="AU118:AY118"/>
    <mergeCell ref="AI120:AL120"/>
    <mergeCell ref="AM120:AP120"/>
    <mergeCell ref="AQ120:AT120"/>
    <mergeCell ref="AU120:AY120"/>
    <mergeCell ref="AZ122:BD122"/>
    <mergeCell ref="BE122:BG122"/>
    <mergeCell ref="AI121:AL121"/>
    <mergeCell ref="AM121:AP121"/>
    <mergeCell ref="AQ121:AT121"/>
    <mergeCell ref="AU121:AY121"/>
    <mergeCell ref="AZ120:BD120"/>
    <mergeCell ref="BE120:BG120"/>
    <mergeCell ref="AZ121:BD121"/>
    <mergeCell ref="BE121:BG121"/>
    <mergeCell ref="AZ123:BD123"/>
    <mergeCell ref="BE123:BG123"/>
    <mergeCell ref="AI122:AL122"/>
    <mergeCell ref="AM122:AP122"/>
    <mergeCell ref="AI123:AL123"/>
    <mergeCell ref="AM123:AP123"/>
    <mergeCell ref="AQ123:AT123"/>
    <mergeCell ref="AU123:AY123"/>
    <mergeCell ref="AQ122:AT122"/>
    <mergeCell ref="AU122:AY122"/>
    <mergeCell ref="AI124:AL124"/>
    <mergeCell ref="AM124:AP124"/>
    <mergeCell ref="AQ124:AT124"/>
    <mergeCell ref="AU124:AY124"/>
    <mergeCell ref="AZ126:BD126"/>
    <mergeCell ref="BE126:BG126"/>
    <mergeCell ref="AI125:AL125"/>
    <mergeCell ref="AM125:AP125"/>
    <mergeCell ref="AQ125:AT125"/>
    <mergeCell ref="AU125:AY125"/>
    <mergeCell ref="AZ124:BD124"/>
    <mergeCell ref="BE124:BG124"/>
    <mergeCell ref="AZ125:BD125"/>
    <mergeCell ref="BE125:BG125"/>
    <mergeCell ref="AZ127:BD127"/>
    <mergeCell ref="BE127:BG127"/>
    <mergeCell ref="AI126:AL126"/>
    <mergeCell ref="AM126:AP126"/>
    <mergeCell ref="AI127:AL127"/>
    <mergeCell ref="AM127:AP127"/>
    <mergeCell ref="AQ127:AT127"/>
    <mergeCell ref="AU127:AY127"/>
    <mergeCell ref="AQ126:AT126"/>
    <mergeCell ref="AU126:AY126"/>
    <mergeCell ref="AI128:AL128"/>
    <mergeCell ref="AM128:AP128"/>
    <mergeCell ref="AQ128:AT128"/>
    <mergeCell ref="AU128:AY128"/>
    <mergeCell ref="AZ130:BD130"/>
    <mergeCell ref="BE130:BG130"/>
    <mergeCell ref="AI129:AL129"/>
    <mergeCell ref="AM129:AP129"/>
    <mergeCell ref="AQ129:AT129"/>
    <mergeCell ref="AU129:AY129"/>
    <mergeCell ref="AZ128:BD128"/>
    <mergeCell ref="BE128:BG128"/>
    <mergeCell ref="AZ129:BD129"/>
    <mergeCell ref="BE129:BG129"/>
    <mergeCell ref="AZ131:BD131"/>
    <mergeCell ref="BE131:BG131"/>
    <mergeCell ref="AI130:AL130"/>
    <mergeCell ref="AM130:AP130"/>
    <mergeCell ref="AI131:AL131"/>
    <mergeCell ref="AM131:AP131"/>
    <mergeCell ref="AQ131:AT131"/>
    <mergeCell ref="AU131:AY131"/>
    <mergeCell ref="AQ130:AT130"/>
    <mergeCell ref="AU130:AY130"/>
    <mergeCell ref="AI132:AL132"/>
    <mergeCell ref="AM132:AP132"/>
    <mergeCell ref="AQ132:AT132"/>
    <mergeCell ref="AU132:AY132"/>
    <mergeCell ref="AZ134:BD134"/>
    <mergeCell ref="BE134:BG134"/>
    <mergeCell ref="AI133:AL133"/>
    <mergeCell ref="AM133:AP133"/>
    <mergeCell ref="AQ133:AT133"/>
    <mergeCell ref="AU133:AY133"/>
    <mergeCell ref="AZ132:BD132"/>
    <mergeCell ref="BE132:BG132"/>
    <mergeCell ref="AZ133:BD133"/>
    <mergeCell ref="BE133:BG133"/>
    <mergeCell ref="AZ135:BD135"/>
    <mergeCell ref="BE135:BG135"/>
    <mergeCell ref="AI134:AL134"/>
    <mergeCell ref="AM134:AP134"/>
    <mergeCell ref="AI135:AL135"/>
    <mergeCell ref="AM135:AP135"/>
    <mergeCell ref="AQ135:AT135"/>
    <mergeCell ref="AU135:AY135"/>
    <mergeCell ref="AQ134:AT134"/>
    <mergeCell ref="AU134:AY134"/>
    <mergeCell ref="AI151:AL151"/>
    <mergeCell ref="AM151:AP151"/>
    <mergeCell ref="AQ151:AT151"/>
    <mergeCell ref="AU151:AY151"/>
    <mergeCell ref="AZ153:BD153"/>
    <mergeCell ref="BE153:BG153"/>
    <mergeCell ref="AI152:AL152"/>
    <mergeCell ref="AM152:AP152"/>
    <mergeCell ref="AQ152:AT152"/>
    <mergeCell ref="AU152:AY152"/>
    <mergeCell ref="AZ151:BD151"/>
    <mergeCell ref="BE151:BG151"/>
    <mergeCell ref="AZ152:BD152"/>
    <mergeCell ref="BE152:BG152"/>
    <mergeCell ref="AZ154:BD154"/>
    <mergeCell ref="BE154:BG154"/>
    <mergeCell ref="AI153:AL153"/>
    <mergeCell ref="AM153:AP153"/>
    <mergeCell ref="AI154:AL154"/>
    <mergeCell ref="AM154:AP154"/>
    <mergeCell ref="AQ154:AT154"/>
    <mergeCell ref="AU154:AY154"/>
    <mergeCell ref="AQ153:AT153"/>
    <mergeCell ref="AU153:AY153"/>
    <mergeCell ref="AI155:AL155"/>
    <mergeCell ref="AM155:AP155"/>
    <mergeCell ref="AQ155:AT155"/>
    <mergeCell ref="AU155:AY155"/>
    <mergeCell ref="AZ157:BD157"/>
    <mergeCell ref="BE157:BG157"/>
    <mergeCell ref="AI156:AL156"/>
    <mergeCell ref="AM156:AP156"/>
    <mergeCell ref="AQ156:AT156"/>
    <mergeCell ref="AU156:AY156"/>
    <mergeCell ref="AZ155:BD155"/>
    <mergeCell ref="BE155:BG155"/>
    <mergeCell ref="AZ156:BD156"/>
    <mergeCell ref="BE156:BG156"/>
    <mergeCell ref="AZ158:BD158"/>
    <mergeCell ref="BE158:BG158"/>
    <mergeCell ref="AI157:AL157"/>
    <mergeCell ref="AM157:AP157"/>
    <mergeCell ref="AI158:AL158"/>
    <mergeCell ref="AM158:AP158"/>
    <mergeCell ref="AQ158:AT158"/>
    <mergeCell ref="AU158:AY158"/>
    <mergeCell ref="AQ157:AT157"/>
    <mergeCell ref="AU157:AY157"/>
    <mergeCell ref="AI159:AL159"/>
    <mergeCell ref="AM159:AP159"/>
    <mergeCell ref="AQ159:AT159"/>
    <mergeCell ref="AU159:AY159"/>
    <mergeCell ref="AZ161:BD161"/>
    <mergeCell ref="BE161:BG161"/>
    <mergeCell ref="AI160:AL160"/>
    <mergeCell ref="AM160:AP160"/>
    <mergeCell ref="AQ160:AT160"/>
    <mergeCell ref="AU160:AY160"/>
    <mergeCell ref="AZ159:BD159"/>
    <mergeCell ref="BE159:BG159"/>
    <mergeCell ref="AZ160:BD160"/>
    <mergeCell ref="BE160:BG160"/>
    <mergeCell ref="AZ162:BD162"/>
    <mergeCell ref="BE162:BG162"/>
    <mergeCell ref="AI161:AL161"/>
    <mergeCell ref="AM161:AP161"/>
    <mergeCell ref="AI162:AL162"/>
    <mergeCell ref="AM162:AP162"/>
    <mergeCell ref="AQ162:AT162"/>
    <mergeCell ref="AU162:AY162"/>
    <mergeCell ref="AQ161:AT161"/>
    <mergeCell ref="AU161:AY161"/>
    <mergeCell ref="AI163:AL163"/>
    <mergeCell ref="AM163:AP163"/>
    <mergeCell ref="AQ163:AT163"/>
    <mergeCell ref="AU163:AY163"/>
    <mergeCell ref="AZ163:BD163"/>
    <mergeCell ref="BE163:BG163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7:F47"/>
    <mergeCell ref="E48:F48"/>
    <mergeCell ref="E49:F49"/>
    <mergeCell ref="E46:F46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3:F63"/>
    <mergeCell ref="E64:F64"/>
    <mergeCell ref="E65:F65"/>
    <mergeCell ref="E66:F66"/>
    <mergeCell ref="E67:F67"/>
    <mergeCell ref="E68:F68"/>
    <mergeCell ref="E70:F70"/>
    <mergeCell ref="E71:F71"/>
    <mergeCell ref="E72:F72"/>
    <mergeCell ref="E73:F73"/>
    <mergeCell ref="E74:F74"/>
    <mergeCell ref="E75:F75"/>
    <mergeCell ref="E80:F80"/>
    <mergeCell ref="E81:F81"/>
    <mergeCell ref="E83:F83"/>
    <mergeCell ref="E85:F85"/>
    <mergeCell ref="E86:F86"/>
    <mergeCell ref="E87:F87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2:F162"/>
    <mergeCell ref="B164:D164"/>
    <mergeCell ref="E164:F164"/>
    <mergeCell ref="B162:D162"/>
    <mergeCell ref="B163:D163"/>
    <mergeCell ref="E163:F163"/>
    <mergeCell ref="B161:D161"/>
    <mergeCell ref="E160:F160"/>
    <mergeCell ref="G164:I164"/>
    <mergeCell ref="G162:I162"/>
    <mergeCell ref="J164:L164"/>
    <mergeCell ref="P164:Q164"/>
    <mergeCell ref="M163:O163"/>
    <mergeCell ref="M164:O164"/>
    <mergeCell ref="J162:L162"/>
    <mergeCell ref="G163:I163"/>
    <mergeCell ref="J163:L163"/>
    <mergeCell ref="P163:Q163"/>
    <mergeCell ref="R164:T164"/>
    <mergeCell ref="X164:Y164"/>
    <mergeCell ref="Z164:AB164"/>
    <mergeCell ref="AC164:AE164"/>
    <mergeCell ref="U164:W164"/>
    <mergeCell ref="AF164:AH164"/>
    <mergeCell ref="AI164:AL164"/>
    <mergeCell ref="AM164:AP164"/>
    <mergeCell ref="AQ164:AT164"/>
    <mergeCell ref="AU164:AY164"/>
    <mergeCell ref="AZ164:BD164"/>
    <mergeCell ref="BE164:BG164"/>
    <mergeCell ref="B165:D165"/>
    <mergeCell ref="E165:F165"/>
    <mergeCell ref="G165:I165"/>
    <mergeCell ref="J165:L165"/>
    <mergeCell ref="P165:Q165"/>
    <mergeCell ref="R165:T165"/>
    <mergeCell ref="X165:Y165"/>
    <mergeCell ref="AQ165:AT165"/>
    <mergeCell ref="AU165:AY165"/>
    <mergeCell ref="AZ165:BD165"/>
    <mergeCell ref="Z165:AB165"/>
    <mergeCell ref="AC165:AE165"/>
    <mergeCell ref="AF165:AH165"/>
    <mergeCell ref="AI165:AL165"/>
    <mergeCell ref="BE165:BG165"/>
    <mergeCell ref="B166:D166"/>
    <mergeCell ref="E166:F166"/>
    <mergeCell ref="G166:I166"/>
    <mergeCell ref="J166:L166"/>
    <mergeCell ref="P166:Q166"/>
    <mergeCell ref="R166:T166"/>
    <mergeCell ref="X166:Y166"/>
    <mergeCell ref="Z166:AB166"/>
    <mergeCell ref="AC166:AE166"/>
    <mergeCell ref="BE166:BG166"/>
    <mergeCell ref="U8:W8"/>
    <mergeCell ref="U9:W9"/>
    <mergeCell ref="U10:W10"/>
    <mergeCell ref="U11:W11"/>
    <mergeCell ref="U12:W12"/>
    <mergeCell ref="U13:W13"/>
    <mergeCell ref="U14:W14"/>
    <mergeCell ref="AF166:AH166"/>
    <mergeCell ref="AI166:AL166"/>
    <mergeCell ref="U15:W15"/>
    <mergeCell ref="U16:W16"/>
    <mergeCell ref="U17:W17"/>
    <mergeCell ref="U18:W18"/>
    <mergeCell ref="U19:W19"/>
    <mergeCell ref="U20:W20"/>
    <mergeCell ref="U21:W21"/>
    <mergeCell ref="U22:W22"/>
    <mergeCell ref="U23:W23"/>
    <mergeCell ref="U24:W24"/>
    <mergeCell ref="U25:W25"/>
    <mergeCell ref="U26:W26"/>
    <mergeCell ref="U27:W27"/>
    <mergeCell ref="U28:W28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U39:W39"/>
    <mergeCell ref="U40:W40"/>
    <mergeCell ref="U41:W41"/>
    <mergeCell ref="U42:W42"/>
    <mergeCell ref="U43:W43"/>
    <mergeCell ref="U47:W47"/>
    <mergeCell ref="U44:W44"/>
    <mergeCell ref="U45:W45"/>
    <mergeCell ref="U46:W46"/>
    <mergeCell ref="U48:W48"/>
    <mergeCell ref="U49:W49"/>
    <mergeCell ref="U50:W50"/>
    <mergeCell ref="U51:W51"/>
    <mergeCell ref="U52:W52"/>
    <mergeCell ref="U53:W53"/>
    <mergeCell ref="U54:W54"/>
    <mergeCell ref="U55:W55"/>
    <mergeCell ref="U56:W56"/>
    <mergeCell ref="U57:W57"/>
    <mergeCell ref="U58:W58"/>
    <mergeCell ref="U59:W59"/>
    <mergeCell ref="U61:W61"/>
    <mergeCell ref="U62:W62"/>
    <mergeCell ref="U63:W63"/>
    <mergeCell ref="U64:W64"/>
    <mergeCell ref="U65:W65"/>
    <mergeCell ref="U66:W66"/>
    <mergeCell ref="U68:W68"/>
    <mergeCell ref="U69:W69"/>
    <mergeCell ref="U70:W70"/>
    <mergeCell ref="U71:W71"/>
    <mergeCell ref="U72:W72"/>
    <mergeCell ref="U73:W73"/>
    <mergeCell ref="U74:W74"/>
    <mergeCell ref="U75:W75"/>
    <mergeCell ref="U80:W80"/>
    <mergeCell ref="U81:W81"/>
    <mergeCell ref="U83:W83"/>
    <mergeCell ref="U103:W103"/>
    <mergeCell ref="U105:W105"/>
    <mergeCell ref="U106:W106"/>
    <mergeCell ref="U87:W87"/>
    <mergeCell ref="U89:W89"/>
    <mergeCell ref="U91:W91"/>
    <mergeCell ref="U93:W93"/>
    <mergeCell ref="U95:W95"/>
    <mergeCell ref="U97:W97"/>
    <mergeCell ref="U107:W107"/>
    <mergeCell ref="U108:W108"/>
    <mergeCell ref="U109:W109"/>
    <mergeCell ref="U110:W110"/>
    <mergeCell ref="U129:W129"/>
    <mergeCell ref="U130:W130"/>
    <mergeCell ref="U131:W131"/>
    <mergeCell ref="U132:W132"/>
    <mergeCell ref="U133:W133"/>
    <mergeCell ref="U134:W134"/>
    <mergeCell ref="U135:W135"/>
    <mergeCell ref="U151:W151"/>
    <mergeCell ref="U152:W152"/>
    <mergeCell ref="U153:W153"/>
    <mergeCell ref="U150:W150"/>
    <mergeCell ref="U139:W139"/>
    <mergeCell ref="U149:W149"/>
    <mergeCell ref="U154:W154"/>
    <mergeCell ref="U155:W155"/>
    <mergeCell ref="U156:W156"/>
    <mergeCell ref="U157:W157"/>
    <mergeCell ref="U161:W161"/>
    <mergeCell ref="U162:W162"/>
    <mergeCell ref="U160:W160"/>
    <mergeCell ref="U163:W163"/>
    <mergeCell ref="U165:W165"/>
    <mergeCell ref="U166:W166"/>
    <mergeCell ref="M7:O7"/>
    <mergeCell ref="M8:O8"/>
    <mergeCell ref="M9:O9"/>
    <mergeCell ref="M10:O10"/>
    <mergeCell ref="M24:O24"/>
    <mergeCell ref="M25:O25"/>
    <mergeCell ref="M26:O26"/>
    <mergeCell ref="M27:O27"/>
    <mergeCell ref="M30:O30"/>
    <mergeCell ref="M33:O33"/>
    <mergeCell ref="M38:O38"/>
    <mergeCell ref="M39:O39"/>
    <mergeCell ref="M42:O42"/>
    <mergeCell ref="M43:O43"/>
    <mergeCell ref="M44:O44"/>
    <mergeCell ref="M45:O45"/>
    <mergeCell ref="M46:O46"/>
    <mergeCell ref="M47:O47"/>
    <mergeCell ref="M58:O58"/>
    <mergeCell ref="M59:O59"/>
    <mergeCell ref="M60:O60"/>
    <mergeCell ref="M61:O61"/>
    <mergeCell ref="M62:O62"/>
    <mergeCell ref="M64:O64"/>
    <mergeCell ref="M65:O65"/>
    <mergeCell ref="M66:O66"/>
    <mergeCell ref="M67:O67"/>
    <mergeCell ref="M68:O68"/>
    <mergeCell ref="M70:O70"/>
    <mergeCell ref="M72:O72"/>
    <mergeCell ref="M73:O73"/>
    <mergeCell ref="M74:O74"/>
    <mergeCell ref="M75:O75"/>
    <mergeCell ref="M76:O76"/>
    <mergeCell ref="M77:O77"/>
    <mergeCell ref="M78:O78"/>
    <mergeCell ref="M83:O83"/>
    <mergeCell ref="M85:O85"/>
    <mergeCell ref="M86:O86"/>
    <mergeCell ref="M87:O87"/>
    <mergeCell ref="M103:O103"/>
    <mergeCell ref="M105:O105"/>
    <mergeCell ref="M106:O106"/>
    <mergeCell ref="M107:O107"/>
    <mergeCell ref="M109:O109"/>
    <mergeCell ref="M110:O110"/>
    <mergeCell ref="M111:O111"/>
    <mergeCell ref="M112:O112"/>
    <mergeCell ref="M114:O114"/>
    <mergeCell ref="M116:O116"/>
    <mergeCell ref="M117:O117"/>
    <mergeCell ref="M118:O118"/>
    <mergeCell ref="M120:O120"/>
    <mergeCell ref="M121:O121"/>
    <mergeCell ref="M122:O122"/>
    <mergeCell ref="M123:O123"/>
    <mergeCell ref="M127:O127"/>
    <mergeCell ref="M128:O128"/>
    <mergeCell ref="M129:O129"/>
    <mergeCell ref="M131:O131"/>
    <mergeCell ref="M133:O133"/>
    <mergeCell ref="M134:O134"/>
    <mergeCell ref="M135:O135"/>
    <mergeCell ref="M151:O151"/>
    <mergeCell ref="M152:O152"/>
    <mergeCell ref="M153:O153"/>
    <mergeCell ref="M137:O137"/>
    <mergeCell ref="M136:O136"/>
    <mergeCell ref="M150:O150"/>
    <mergeCell ref="M140:O140"/>
    <mergeCell ref="M149:O149"/>
    <mergeCell ref="M154:O154"/>
    <mergeCell ref="M155:O155"/>
    <mergeCell ref="M156:O156"/>
    <mergeCell ref="M157:O157"/>
    <mergeCell ref="M158:O158"/>
    <mergeCell ref="M159:O159"/>
    <mergeCell ref="M160:O160"/>
    <mergeCell ref="M162:O162"/>
    <mergeCell ref="M165:O165"/>
    <mergeCell ref="M166:O166"/>
    <mergeCell ref="B136:D136"/>
    <mergeCell ref="E136:F136"/>
    <mergeCell ref="G136:I136"/>
    <mergeCell ref="J136:L136"/>
    <mergeCell ref="B137:D137"/>
    <mergeCell ref="E137:F137"/>
    <mergeCell ref="G137:I137"/>
    <mergeCell ref="J137:L137"/>
    <mergeCell ref="P136:Q136"/>
    <mergeCell ref="R136:T136"/>
    <mergeCell ref="U136:W136"/>
    <mergeCell ref="X136:Y136"/>
    <mergeCell ref="AC136:AE136"/>
    <mergeCell ref="AF136:AH136"/>
    <mergeCell ref="AI136:AL136"/>
    <mergeCell ref="AM136:AP136"/>
    <mergeCell ref="AQ136:AT136"/>
    <mergeCell ref="AU136:AY136"/>
    <mergeCell ref="AZ136:BD136"/>
    <mergeCell ref="BE136:BG136"/>
    <mergeCell ref="P137:Q137"/>
    <mergeCell ref="R137:T137"/>
    <mergeCell ref="U137:W137"/>
    <mergeCell ref="X137:Y137"/>
    <mergeCell ref="Z137:AB137"/>
    <mergeCell ref="AC137:AE137"/>
    <mergeCell ref="AF137:AH137"/>
    <mergeCell ref="AI137:AL137"/>
    <mergeCell ref="AM137:AP137"/>
    <mergeCell ref="AQ137:AT137"/>
    <mergeCell ref="AU137:AY137"/>
    <mergeCell ref="AZ137:BD137"/>
    <mergeCell ref="BE137:BG137"/>
    <mergeCell ref="B138:D138"/>
    <mergeCell ref="E138:F138"/>
    <mergeCell ref="G138:I138"/>
    <mergeCell ref="J138:L138"/>
    <mergeCell ref="M138:O138"/>
    <mergeCell ref="P138:Q138"/>
    <mergeCell ref="R138:T138"/>
    <mergeCell ref="U138:W138"/>
    <mergeCell ref="X138:Y138"/>
    <mergeCell ref="Z138:AB138"/>
    <mergeCell ref="AC138:AE138"/>
    <mergeCell ref="AF138:AH138"/>
    <mergeCell ref="AI138:AL138"/>
    <mergeCell ref="AM138:AP138"/>
    <mergeCell ref="AQ138:AT138"/>
    <mergeCell ref="AU138:AY138"/>
    <mergeCell ref="AZ138:BD138"/>
    <mergeCell ref="BE138:BG138"/>
    <mergeCell ref="B139:D139"/>
    <mergeCell ref="E139:F139"/>
    <mergeCell ref="G139:I139"/>
    <mergeCell ref="J139:L139"/>
    <mergeCell ref="M139:O139"/>
    <mergeCell ref="P139:Q139"/>
    <mergeCell ref="R139:T139"/>
    <mergeCell ref="X139:Y139"/>
    <mergeCell ref="Z139:AB139"/>
    <mergeCell ref="AC139:AE139"/>
    <mergeCell ref="AF139:AH139"/>
    <mergeCell ref="AI139:AL139"/>
    <mergeCell ref="AM139:AP139"/>
    <mergeCell ref="AQ139:AT139"/>
    <mergeCell ref="AU139:AY139"/>
    <mergeCell ref="AZ139:BD139"/>
    <mergeCell ref="BE139:BG139"/>
    <mergeCell ref="B140:D140"/>
    <mergeCell ref="E140:F140"/>
    <mergeCell ref="G140:I140"/>
    <mergeCell ref="J140:L140"/>
    <mergeCell ref="P140:Q140"/>
    <mergeCell ref="R140:T140"/>
    <mergeCell ref="U140:W140"/>
    <mergeCell ref="X140:Y140"/>
    <mergeCell ref="Z140:AB140"/>
    <mergeCell ref="AC140:AE140"/>
    <mergeCell ref="AF140:AH140"/>
    <mergeCell ref="AI140:AL140"/>
    <mergeCell ref="AM140:AP140"/>
    <mergeCell ref="AQ140:AT140"/>
    <mergeCell ref="AU140:AY140"/>
    <mergeCell ref="AZ140:BD140"/>
    <mergeCell ref="BE140:BG140"/>
    <mergeCell ref="B141:D141"/>
    <mergeCell ref="E141:F141"/>
    <mergeCell ref="G141:I141"/>
    <mergeCell ref="J141:L141"/>
    <mergeCell ref="M141:O141"/>
    <mergeCell ref="P141:Q141"/>
    <mergeCell ref="R141:T141"/>
    <mergeCell ref="U141:W141"/>
    <mergeCell ref="X141:Y141"/>
    <mergeCell ref="Z141:AB141"/>
    <mergeCell ref="AC141:AE141"/>
    <mergeCell ref="AF141:AH141"/>
    <mergeCell ref="AI141:AL141"/>
    <mergeCell ref="AM141:AP141"/>
    <mergeCell ref="AQ141:AT141"/>
    <mergeCell ref="AU141:AY141"/>
    <mergeCell ref="AZ141:BD141"/>
    <mergeCell ref="BE141:BG141"/>
    <mergeCell ref="B142:D142"/>
    <mergeCell ref="E142:F142"/>
    <mergeCell ref="G142:I142"/>
    <mergeCell ref="J142:L142"/>
    <mergeCell ref="M142:O142"/>
    <mergeCell ref="P142:Q142"/>
    <mergeCell ref="R142:T142"/>
    <mergeCell ref="U142:W142"/>
    <mergeCell ref="X142:Y142"/>
    <mergeCell ref="Z142:AB142"/>
    <mergeCell ref="AC142:AE142"/>
    <mergeCell ref="AF142:AH142"/>
    <mergeCell ref="AI142:AL142"/>
    <mergeCell ref="AM142:AP142"/>
    <mergeCell ref="AQ142:AT142"/>
    <mergeCell ref="AU142:AY142"/>
    <mergeCell ref="AZ142:BD142"/>
    <mergeCell ref="BE142:BG142"/>
    <mergeCell ref="B143:D143"/>
    <mergeCell ref="E143:F143"/>
    <mergeCell ref="G143:I143"/>
    <mergeCell ref="J143:L143"/>
    <mergeCell ref="M143:O143"/>
    <mergeCell ref="P143:Q143"/>
    <mergeCell ref="R143:T143"/>
    <mergeCell ref="U143:W143"/>
    <mergeCell ref="X143:Y143"/>
    <mergeCell ref="Z143:AB143"/>
    <mergeCell ref="AC143:AE143"/>
    <mergeCell ref="AF143:AH143"/>
    <mergeCell ref="AI143:AL143"/>
    <mergeCell ref="AM143:AP143"/>
    <mergeCell ref="AQ143:AT143"/>
    <mergeCell ref="AU143:AY143"/>
    <mergeCell ref="AZ143:BD143"/>
    <mergeCell ref="BE143:BG143"/>
    <mergeCell ref="B144:D144"/>
    <mergeCell ref="E144:F144"/>
    <mergeCell ref="G144:I144"/>
    <mergeCell ref="J144:L144"/>
    <mergeCell ref="M144:O144"/>
    <mergeCell ref="P144:Q144"/>
    <mergeCell ref="R144:T144"/>
    <mergeCell ref="U144:W144"/>
    <mergeCell ref="X144:Y144"/>
    <mergeCell ref="Z144:AB144"/>
    <mergeCell ref="AC144:AE144"/>
    <mergeCell ref="AF144:AH144"/>
    <mergeCell ref="AI144:AL144"/>
    <mergeCell ref="AM144:AP144"/>
    <mergeCell ref="AQ144:AT144"/>
    <mergeCell ref="AU144:AY144"/>
    <mergeCell ref="AZ144:BD144"/>
    <mergeCell ref="BE144:BG144"/>
    <mergeCell ref="B145:D145"/>
    <mergeCell ref="E145:F145"/>
    <mergeCell ref="G145:I145"/>
    <mergeCell ref="J145:L145"/>
    <mergeCell ref="M145:O145"/>
    <mergeCell ref="P145:Q145"/>
    <mergeCell ref="R145:T145"/>
    <mergeCell ref="U145:W145"/>
    <mergeCell ref="X145:Y145"/>
    <mergeCell ref="Z145:AB145"/>
    <mergeCell ref="AC145:AE145"/>
    <mergeCell ref="AF145:AH145"/>
    <mergeCell ref="AI145:AL145"/>
    <mergeCell ref="AM145:AP145"/>
    <mergeCell ref="AQ145:AT145"/>
    <mergeCell ref="AU145:AY145"/>
    <mergeCell ref="AZ145:BD145"/>
    <mergeCell ref="BE145:BG145"/>
    <mergeCell ref="B146:D146"/>
    <mergeCell ref="E146:F146"/>
    <mergeCell ref="G146:I146"/>
    <mergeCell ref="J146:L146"/>
    <mergeCell ref="M146:O146"/>
    <mergeCell ref="P146:Q146"/>
    <mergeCell ref="R146:T146"/>
    <mergeCell ref="U146:W146"/>
    <mergeCell ref="X146:Y146"/>
    <mergeCell ref="Z146:AB146"/>
    <mergeCell ref="AC146:AE146"/>
    <mergeCell ref="AF146:AH146"/>
    <mergeCell ref="AI146:AL146"/>
    <mergeCell ref="AM146:AP146"/>
    <mergeCell ref="AQ146:AT146"/>
    <mergeCell ref="AU146:AY146"/>
    <mergeCell ref="AZ146:BD146"/>
    <mergeCell ref="BE146:BG146"/>
    <mergeCell ref="B147:D147"/>
    <mergeCell ref="E147:F147"/>
    <mergeCell ref="G147:I147"/>
    <mergeCell ref="J147:L147"/>
    <mergeCell ref="M147:O147"/>
    <mergeCell ref="P147:Q147"/>
    <mergeCell ref="R147:T147"/>
    <mergeCell ref="U147:W147"/>
    <mergeCell ref="X147:Y147"/>
    <mergeCell ref="Z147:AB147"/>
    <mergeCell ref="AC147:AE147"/>
    <mergeCell ref="AF147:AH147"/>
    <mergeCell ref="AI147:AL147"/>
    <mergeCell ref="AM147:AP147"/>
    <mergeCell ref="AQ147:AT147"/>
    <mergeCell ref="AU147:AY147"/>
    <mergeCell ref="AZ147:BD147"/>
    <mergeCell ref="BE147:BG147"/>
    <mergeCell ref="B148:D148"/>
    <mergeCell ref="E148:F148"/>
    <mergeCell ref="G148:I148"/>
    <mergeCell ref="J148:L148"/>
    <mergeCell ref="M148:O148"/>
    <mergeCell ref="P148:Q148"/>
    <mergeCell ref="R148:T148"/>
    <mergeCell ref="U148:W148"/>
    <mergeCell ref="X148:Y148"/>
    <mergeCell ref="AQ148:AT148"/>
    <mergeCell ref="AU148:AY148"/>
    <mergeCell ref="AZ148:BD148"/>
    <mergeCell ref="Z148:AB148"/>
    <mergeCell ref="AC148:AE148"/>
    <mergeCell ref="AF148:AH148"/>
    <mergeCell ref="AI148:AL148"/>
    <mergeCell ref="BE148:BG148"/>
    <mergeCell ref="AZ149:BD149"/>
    <mergeCell ref="Z149:AB149"/>
    <mergeCell ref="AC149:AE149"/>
    <mergeCell ref="AF149:AH149"/>
    <mergeCell ref="AI149:AL149"/>
    <mergeCell ref="AM149:AP149"/>
    <mergeCell ref="AU149:AY149"/>
    <mergeCell ref="BE149:BG149"/>
    <mergeCell ref="AM148:AP148"/>
    <mergeCell ref="B149:D149"/>
    <mergeCell ref="E149:F149"/>
    <mergeCell ref="G149:I149"/>
    <mergeCell ref="J149:L149"/>
    <mergeCell ref="J150:L150"/>
    <mergeCell ref="P150:Q150"/>
    <mergeCell ref="R150:T150"/>
    <mergeCell ref="R149:T149"/>
    <mergeCell ref="X149:Y149"/>
    <mergeCell ref="P149:Q149"/>
    <mergeCell ref="A3:A6"/>
    <mergeCell ref="AU167:AY167"/>
    <mergeCell ref="AQ149:AT149"/>
    <mergeCell ref="B150:D150"/>
    <mergeCell ref="E150:F150"/>
    <mergeCell ref="G150:I150"/>
    <mergeCell ref="Z150:AB150"/>
    <mergeCell ref="AC150:AE150"/>
    <mergeCell ref="AZ167:BD167"/>
    <mergeCell ref="AM150:AP150"/>
    <mergeCell ref="AQ150:AT150"/>
    <mergeCell ref="AU150:AY150"/>
    <mergeCell ref="AZ150:BD150"/>
    <mergeCell ref="AU166:AY166"/>
    <mergeCell ref="AZ166:BD166"/>
    <mergeCell ref="AM166:AP166"/>
    <mergeCell ref="AQ166:AT166"/>
    <mergeCell ref="AM165:AP165"/>
    <mergeCell ref="BE150:BG150"/>
    <mergeCell ref="X150:Y150"/>
    <mergeCell ref="AF150:AH150"/>
    <mergeCell ref="AI150:AL150"/>
  </mergeCells>
  <conditionalFormatting sqref="P7:Q166 BE7:BG166">
    <cfRule type="cellIs" priority="1" dxfId="11" operator="equal" stopIfTrue="1">
      <formula>"適合"</formula>
    </cfRule>
    <cfRule type="cellIs" priority="2" dxfId="6" operator="equal" stopIfTrue="1">
      <formula>"不適合"</formula>
    </cfRule>
  </conditionalFormatting>
  <conditionalFormatting sqref="U7:W7">
    <cfRule type="cellIs" priority="3" dxfId="4" operator="equal" stopIfTrue="1">
      <formula>$U$7="-"</formula>
    </cfRule>
  </conditionalFormatting>
  <conditionalFormatting sqref="X7:Y166">
    <cfRule type="cellIs" priority="4" dxfId="4" operator="equal" stopIfTrue="1">
      <formula>$U$7="-"</formula>
    </cfRule>
    <cfRule type="cellIs" priority="5" dxfId="7" operator="equal" stopIfTrue="1">
      <formula>"適合"</formula>
    </cfRule>
    <cfRule type="cellIs" priority="6" dxfId="6" operator="equal" stopIfTrue="1">
      <formula>"不適合"</formula>
    </cfRule>
  </conditionalFormatting>
  <conditionalFormatting sqref="J7:L166">
    <cfRule type="cellIs" priority="7" dxfId="4" operator="equal" stopIfTrue="1">
      <formula>$BK$7=""</formula>
    </cfRule>
  </conditionalFormatting>
  <conditionalFormatting sqref="R7:T166">
    <cfRule type="cellIs" priority="8" dxfId="4" operator="equal" stopIfTrue="1">
      <formula>$BK$6=""</formula>
    </cfRule>
  </conditionalFormatting>
  <printOptions horizontalCentered="1"/>
  <pageMargins left="0.3937007874015748" right="0.31496062992125984" top="0.3937007874015748" bottom="0.3937007874015748" header="0.31496062992125984" footer="0.2755905511811024"/>
  <pageSetup fitToHeight="5" horizontalDpi="600" verticalDpi="600" orientation="portrait" paperSize="9" r:id="rId2"/>
  <headerFooter alignWithMargins="0">
    <oddFooter>&amp;L&amp;9ＨＰ住-351-2　(Ver.20131002）&amp;R&amp;9Copyright 2013 Houseplus Corporation</oddFooter>
  </headerFooter>
  <rowBreaks count="1" manualBreakCount="1">
    <brk id="46" max="5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AL60"/>
  <sheetViews>
    <sheetView view="pageBreakPreview" zoomScaleSheetLayoutView="100" zoomScalePageLayoutView="0" workbookViewId="0" topLeftCell="A1">
      <selection activeCell="AH21" sqref="AH21"/>
    </sheetView>
  </sheetViews>
  <sheetFormatPr defaultColWidth="2.875" defaultRowHeight="17.25" customHeight="1"/>
  <cols>
    <col min="1" max="1" width="1.625" style="100" customWidth="1"/>
    <col min="2" max="36" width="2.875" style="100" customWidth="1"/>
    <col min="37" max="37" width="8.875" style="100" customWidth="1"/>
    <col min="38" max="16384" width="2.875" style="100" customWidth="1"/>
  </cols>
  <sheetData>
    <row r="1" ht="15" customHeight="1" thickBot="1">
      <c r="AH1" s="101" t="s">
        <v>391</v>
      </c>
    </row>
    <row r="2" spans="2:38" ht="22.5" customHeight="1">
      <c r="B2" s="109" t="s">
        <v>231</v>
      </c>
      <c r="Y2" s="474" t="s">
        <v>229</v>
      </c>
      <c r="Z2" s="475"/>
      <c r="AA2" s="475"/>
      <c r="AB2" s="475"/>
      <c r="AC2" s="475"/>
      <c r="AD2" s="475"/>
      <c r="AE2" s="476"/>
      <c r="AF2" s="476"/>
      <c r="AG2" s="476"/>
      <c r="AH2" s="477"/>
      <c r="AL2" s="101"/>
    </row>
    <row r="3" spans="25:34" ht="13.5" customHeight="1" thickBot="1">
      <c r="Y3" s="478" t="s">
        <v>230</v>
      </c>
      <c r="Z3" s="479"/>
      <c r="AA3" s="479"/>
      <c r="AB3" s="479"/>
      <c r="AC3" s="479"/>
      <c r="AD3" s="479"/>
      <c r="AE3" s="479"/>
      <c r="AF3" s="479"/>
      <c r="AG3" s="479"/>
      <c r="AH3" s="480"/>
    </row>
    <row r="4" ht="13.5" customHeight="1" thickBot="1">
      <c r="Z4" s="103" t="s">
        <v>163</v>
      </c>
    </row>
    <row r="5" spans="2:34" ht="18.75" customHeight="1">
      <c r="B5" s="494" t="s">
        <v>183</v>
      </c>
      <c r="C5" s="495"/>
      <c r="D5" s="495"/>
      <c r="E5" s="495"/>
      <c r="F5" s="496"/>
      <c r="G5" s="122" t="str">
        <f>IF('別添①'!G11="","",'別添①'!G11)</f>
        <v>□</v>
      </c>
      <c r="H5" s="123" t="s">
        <v>199</v>
      </c>
      <c r="I5" s="123"/>
      <c r="J5" s="123"/>
      <c r="K5" s="123"/>
      <c r="L5" s="123"/>
      <c r="M5" s="122" t="str">
        <f>IF('別添①'!M11="","",'別添①'!M11)</f>
        <v>□</v>
      </c>
      <c r="N5" s="123" t="s">
        <v>200</v>
      </c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4"/>
    </row>
    <row r="6" spans="2:34" ht="19.5" customHeight="1">
      <c r="B6" s="520" t="s">
        <v>184</v>
      </c>
      <c r="C6" s="521"/>
      <c r="D6" s="521"/>
      <c r="E6" s="521"/>
      <c r="F6" s="522"/>
      <c r="G6" s="486" t="str">
        <f>IF('別添①'!G12="","※別添①・一括依頼整理表に記載して下さい",'別添①'!G12)</f>
        <v>※別添①・一括依頼整理表に記載して下さい</v>
      </c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8"/>
    </row>
    <row r="7" spans="2:34" ht="19.5" customHeight="1" thickBot="1">
      <c r="B7" s="497" t="s">
        <v>185</v>
      </c>
      <c r="C7" s="498"/>
      <c r="D7" s="498"/>
      <c r="E7" s="498"/>
      <c r="F7" s="499"/>
      <c r="G7" s="491" t="str">
        <f>IF('別添①'!G13="","※別添①・一括依頼整理表に記載して下さい",'別添①'!G13)</f>
        <v>※別添①・一括依頼整理表に記載して下さい</v>
      </c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3"/>
    </row>
    <row r="8" ht="6" customHeight="1" thickBot="1"/>
    <row r="9" spans="2:34" ht="15.75" customHeight="1">
      <c r="B9" s="545" t="s">
        <v>186</v>
      </c>
      <c r="C9" s="546"/>
      <c r="D9" s="546"/>
      <c r="E9" s="546"/>
      <c r="F9" s="547"/>
      <c r="G9" s="551" t="s">
        <v>111</v>
      </c>
      <c r="H9" s="551"/>
      <c r="I9" s="551"/>
      <c r="J9" s="551"/>
      <c r="K9" s="551"/>
      <c r="L9" s="552"/>
      <c r="M9" s="1" t="s">
        <v>37</v>
      </c>
      <c r="N9" s="125" t="s">
        <v>160</v>
      </c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6"/>
    </row>
    <row r="10" spans="2:34" ht="15.75" customHeight="1">
      <c r="B10" s="272"/>
      <c r="C10" s="271"/>
      <c r="D10" s="271"/>
      <c r="E10" s="271"/>
      <c r="F10" s="411"/>
      <c r="G10" s="553"/>
      <c r="H10" s="553"/>
      <c r="I10" s="553"/>
      <c r="J10" s="553"/>
      <c r="K10" s="553"/>
      <c r="L10" s="554"/>
      <c r="M10" s="3" t="s">
        <v>37</v>
      </c>
      <c r="N10" s="127" t="s">
        <v>109</v>
      </c>
      <c r="O10" s="127"/>
      <c r="P10" s="127"/>
      <c r="Q10" s="127"/>
      <c r="R10" s="127"/>
      <c r="S10" s="127"/>
      <c r="T10" s="127"/>
      <c r="U10" s="127"/>
      <c r="V10" s="127"/>
      <c r="W10" s="128"/>
      <c r="X10" s="128"/>
      <c r="Y10" s="2" t="s">
        <v>37</v>
      </c>
      <c r="Z10" s="127" t="s">
        <v>110</v>
      </c>
      <c r="AA10" s="128"/>
      <c r="AB10" s="128"/>
      <c r="AC10" s="128"/>
      <c r="AD10" s="127"/>
      <c r="AE10" s="127"/>
      <c r="AF10" s="127"/>
      <c r="AG10" s="127"/>
      <c r="AH10" s="129"/>
    </row>
    <row r="11" spans="2:34" ht="15.75" customHeight="1">
      <c r="B11" s="272"/>
      <c r="C11" s="271"/>
      <c r="D11" s="271"/>
      <c r="E11" s="271"/>
      <c r="F11" s="411"/>
      <c r="G11" s="555" t="s">
        <v>115</v>
      </c>
      <c r="H11" s="555"/>
      <c r="I11" s="555"/>
      <c r="J11" s="555"/>
      <c r="K11" s="555"/>
      <c r="L11" s="556"/>
      <c r="M11" s="4" t="s">
        <v>37</v>
      </c>
      <c r="N11" s="130" t="s">
        <v>189</v>
      </c>
      <c r="O11" s="127"/>
      <c r="P11" s="127"/>
      <c r="Q11" s="127"/>
      <c r="R11" s="127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1"/>
    </row>
    <row r="12" spans="2:34" ht="15.75" customHeight="1" thickBot="1">
      <c r="B12" s="548"/>
      <c r="C12" s="549"/>
      <c r="D12" s="549"/>
      <c r="E12" s="549"/>
      <c r="F12" s="550"/>
      <c r="G12" s="557" t="s">
        <v>116</v>
      </c>
      <c r="H12" s="557"/>
      <c r="I12" s="557"/>
      <c r="J12" s="557"/>
      <c r="K12" s="557"/>
      <c r="L12" s="558"/>
      <c r="M12" s="5" t="s">
        <v>37</v>
      </c>
      <c r="N12" s="132" t="s">
        <v>117</v>
      </c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  <c r="AF12" s="133"/>
      <c r="AG12" s="134"/>
      <c r="AH12" s="135"/>
    </row>
    <row r="13" ht="6" customHeight="1" thickBot="1"/>
    <row r="14" spans="2:34" ht="13.5" customHeight="1">
      <c r="B14" s="474" t="s">
        <v>5</v>
      </c>
      <c r="C14" s="475"/>
      <c r="D14" s="475"/>
      <c r="E14" s="489" t="s">
        <v>20</v>
      </c>
      <c r="F14" s="475"/>
      <c r="G14" s="518"/>
      <c r="H14" s="484" t="s">
        <v>1</v>
      </c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9" t="s">
        <v>0</v>
      </c>
      <c r="AG14" s="475"/>
      <c r="AH14" s="490"/>
    </row>
    <row r="15" spans="2:34" ht="13.5" customHeight="1" thickBot="1">
      <c r="B15" s="478"/>
      <c r="C15" s="479"/>
      <c r="D15" s="479"/>
      <c r="E15" s="479"/>
      <c r="F15" s="479"/>
      <c r="G15" s="519"/>
      <c r="H15" s="445" t="s">
        <v>2</v>
      </c>
      <c r="I15" s="446"/>
      <c r="J15" s="446"/>
      <c r="K15" s="446"/>
      <c r="L15" s="448"/>
      <c r="M15" s="445" t="s">
        <v>3</v>
      </c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7"/>
      <c r="AB15" s="445" t="s">
        <v>4</v>
      </c>
      <c r="AC15" s="446"/>
      <c r="AD15" s="446"/>
      <c r="AE15" s="446"/>
      <c r="AF15" s="325"/>
      <c r="AG15" s="479"/>
      <c r="AH15" s="480"/>
    </row>
    <row r="16" spans="2:34" ht="14.25" customHeight="1">
      <c r="B16" s="481" t="s">
        <v>202</v>
      </c>
      <c r="C16" s="482"/>
      <c r="D16" s="483"/>
      <c r="E16" s="465" t="s">
        <v>16</v>
      </c>
      <c r="F16" s="465"/>
      <c r="G16" s="466"/>
      <c r="H16" s="456" t="s">
        <v>14</v>
      </c>
      <c r="I16" s="457"/>
      <c r="J16" s="457"/>
      <c r="K16" s="457"/>
      <c r="L16" s="458"/>
      <c r="M16" s="6" t="s">
        <v>37</v>
      </c>
      <c r="N16" s="115" t="s">
        <v>6</v>
      </c>
      <c r="O16" s="115"/>
      <c r="P16" s="115"/>
      <c r="Q16" s="7" t="s">
        <v>37</v>
      </c>
      <c r="R16" s="115" t="s">
        <v>7</v>
      </c>
      <c r="S16" s="115"/>
      <c r="T16" s="115"/>
      <c r="U16" s="7" t="s">
        <v>37</v>
      </c>
      <c r="V16" s="115" t="s">
        <v>8</v>
      </c>
      <c r="W16" s="115"/>
      <c r="X16" s="115"/>
      <c r="Y16" s="7" t="s">
        <v>37</v>
      </c>
      <c r="Z16" s="115" t="s">
        <v>9</v>
      </c>
      <c r="AA16" s="136"/>
      <c r="AB16" s="7" t="s">
        <v>37</v>
      </c>
      <c r="AC16" s="8" t="s">
        <v>58</v>
      </c>
      <c r="AD16" s="8"/>
      <c r="AE16" s="9"/>
      <c r="AF16" s="241"/>
      <c r="AG16" s="242"/>
      <c r="AH16" s="243"/>
    </row>
    <row r="17" spans="2:34" ht="14.25" customHeight="1">
      <c r="B17" s="481"/>
      <c r="C17" s="482"/>
      <c r="D17" s="483"/>
      <c r="E17" s="467"/>
      <c r="F17" s="467"/>
      <c r="G17" s="468"/>
      <c r="H17" s="462"/>
      <c r="I17" s="463"/>
      <c r="J17" s="463"/>
      <c r="K17" s="463"/>
      <c r="L17" s="464"/>
      <c r="M17" s="3" t="s">
        <v>37</v>
      </c>
      <c r="N17" s="137" t="s">
        <v>10</v>
      </c>
      <c r="O17" s="137"/>
      <c r="P17" s="137"/>
      <c r="Q17" s="2" t="s">
        <v>37</v>
      </c>
      <c r="R17" s="137" t="s">
        <v>11</v>
      </c>
      <c r="S17" s="137"/>
      <c r="T17" s="137"/>
      <c r="U17" s="2" t="s">
        <v>37</v>
      </c>
      <c r="V17" s="137" t="s">
        <v>12</v>
      </c>
      <c r="W17" s="137"/>
      <c r="X17" s="137"/>
      <c r="Y17" s="2" t="s">
        <v>37</v>
      </c>
      <c r="Z17" s="137" t="s">
        <v>13</v>
      </c>
      <c r="AA17" s="138"/>
      <c r="AB17" s="7" t="s">
        <v>37</v>
      </c>
      <c r="AC17" s="8" t="s">
        <v>69</v>
      </c>
      <c r="AD17" s="8"/>
      <c r="AE17" s="9"/>
      <c r="AF17" s="241"/>
      <c r="AG17" s="242"/>
      <c r="AH17" s="243"/>
    </row>
    <row r="18" spans="2:34" ht="14.25" customHeight="1">
      <c r="B18" s="481"/>
      <c r="C18" s="482"/>
      <c r="D18" s="483"/>
      <c r="E18" s="467"/>
      <c r="F18" s="467"/>
      <c r="G18" s="468"/>
      <c r="H18" s="456" t="s">
        <v>15</v>
      </c>
      <c r="I18" s="457"/>
      <c r="J18" s="457"/>
      <c r="K18" s="457"/>
      <c r="L18" s="458"/>
      <c r="M18" s="6" t="s">
        <v>37</v>
      </c>
      <c r="N18" s="115" t="s">
        <v>57</v>
      </c>
      <c r="O18" s="115"/>
      <c r="P18" s="115"/>
      <c r="Q18" s="111" t="s">
        <v>38</v>
      </c>
      <c r="R18" s="7" t="s">
        <v>37</v>
      </c>
      <c r="S18" s="115" t="s">
        <v>18</v>
      </c>
      <c r="T18" s="115"/>
      <c r="U18" s="115"/>
      <c r="V18" s="7" t="s">
        <v>37</v>
      </c>
      <c r="W18" s="115" t="s">
        <v>19</v>
      </c>
      <c r="X18" s="115"/>
      <c r="Y18" s="115"/>
      <c r="Z18" s="111" t="s">
        <v>56</v>
      </c>
      <c r="AA18" s="136"/>
      <c r="AB18" s="7" t="s">
        <v>37</v>
      </c>
      <c r="AC18" s="8" t="s">
        <v>74</v>
      </c>
      <c r="AD18" s="8"/>
      <c r="AE18" s="9"/>
      <c r="AF18" s="241"/>
      <c r="AG18" s="242"/>
      <c r="AH18" s="243"/>
    </row>
    <row r="19" spans="2:34" ht="14.25" customHeight="1">
      <c r="B19" s="503">
        <f>IF(M9="■","選択","")</f>
      </c>
      <c r="C19" s="504"/>
      <c r="D19" s="505"/>
      <c r="E19" s="467"/>
      <c r="F19" s="467"/>
      <c r="G19" s="468"/>
      <c r="H19" s="459"/>
      <c r="I19" s="460"/>
      <c r="J19" s="460"/>
      <c r="K19" s="460"/>
      <c r="L19" s="461"/>
      <c r="M19" s="6" t="s">
        <v>37</v>
      </c>
      <c r="N19" s="115" t="s">
        <v>21</v>
      </c>
      <c r="O19" s="115"/>
      <c r="P19" s="115"/>
      <c r="Q19" s="115"/>
      <c r="R19" s="7" t="s">
        <v>37</v>
      </c>
      <c r="S19" s="115" t="s">
        <v>364</v>
      </c>
      <c r="T19" s="115"/>
      <c r="U19" s="115"/>
      <c r="V19" s="115"/>
      <c r="W19" s="115"/>
      <c r="X19" s="115"/>
      <c r="Y19" s="115"/>
      <c r="Z19" s="115"/>
      <c r="AA19" s="136"/>
      <c r="AB19" s="7" t="s">
        <v>37</v>
      </c>
      <c r="AC19" s="8" t="s">
        <v>59</v>
      </c>
      <c r="AD19" s="8"/>
      <c r="AE19" s="9"/>
      <c r="AF19" s="241"/>
      <c r="AG19" s="242"/>
      <c r="AH19" s="243"/>
    </row>
    <row r="20" spans="2:34" ht="14.25" customHeight="1">
      <c r="B20" s="139"/>
      <c r="C20" s="140"/>
      <c r="D20" s="141"/>
      <c r="E20" s="469"/>
      <c r="F20" s="469"/>
      <c r="G20" s="470"/>
      <c r="H20" s="462"/>
      <c r="I20" s="463"/>
      <c r="J20" s="463"/>
      <c r="K20" s="463"/>
      <c r="L20" s="464"/>
      <c r="M20" s="3" t="s">
        <v>37</v>
      </c>
      <c r="N20" s="137" t="s">
        <v>22</v>
      </c>
      <c r="O20" s="137"/>
      <c r="P20" s="137"/>
      <c r="Q20" s="120" t="s">
        <v>38</v>
      </c>
      <c r="R20" s="455"/>
      <c r="S20" s="455"/>
      <c r="T20" s="455"/>
      <c r="U20" s="455"/>
      <c r="V20" s="455"/>
      <c r="W20" s="455"/>
      <c r="X20" s="455"/>
      <c r="Y20" s="455"/>
      <c r="Z20" s="455"/>
      <c r="AA20" s="142" t="s">
        <v>56</v>
      </c>
      <c r="AB20" s="7" t="s">
        <v>37</v>
      </c>
      <c r="AC20" s="8"/>
      <c r="AD20" s="8"/>
      <c r="AE20" s="9"/>
      <c r="AF20" s="241"/>
      <c r="AG20" s="242"/>
      <c r="AH20" s="243"/>
    </row>
    <row r="21" spans="2:34" ht="14.25" customHeight="1">
      <c r="B21" s="139"/>
      <c r="C21" s="140"/>
      <c r="D21" s="141"/>
      <c r="E21" s="471" t="s">
        <v>165</v>
      </c>
      <c r="F21" s="472"/>
      <c r="G21" s="472"/>
      <c r="H21" s="472"/>
      <c r="I21" s="472"/>
      <c r="J21" s="472"/>
      <c r="K21" s="472"/>
      <c r="L21" s="473"/>
      <c r="M21" s="452" t="s">
        <v>204</v>
      </c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4"/>
      <c r="AB21" s="7"/>
      <c r="AC21" s="8"/>
      <c r="AD21" s="8"/>
      <c r="AE21" s="9"/>
      <c r="AF21" s="241"/>
      <c r="AG21" s="242"/>
      <c r="AH21" s="243"/>
    </row>
    <row r="22" spans="2:34" ht="14.25" customHeight="1" thickBot="1">
      <c r="B22" s="143"/>
      <c r="C22" s="144"/>
      <c r="D22" s="145"/>
      <c r="E22" s="515" t="s">
        <v>168</v>
      </c>
      <c r="F22" s="516"/>
      <c r="G22" s="516"/>
      <c r="H22" s="516"/>
      <c r="I22" s="516"/>
      <c r="J22" s="516"/>
      <c r="K22" s="516"/>
      <c r="L22" s="517"/>
      <c r="M22" s="452" t="s">
        <v>204</v>
      </c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4"/>
      <c r="AB22" s="5"/>
      <c r="AC22" s="10"/>
      <c r="AD22" s="10"/>
      <c r="AE22" s="11"/>
      <c r="AF22" s="244"/>
      <c r="AG22" s="245"/>
      <c r="AH22" s="246"/>
    </row>
    <row r="23" spans="2:34" ht="14.25" customHeight="1">
      <c r="B23" s="500" t="s">
        <v>203</v>
      </c>
      <c r="C23" s="501"/>
      <c r="D23" s="502"/>
      <c r="E23" s="506" t="s">
        <v>23</v>
      </c>
      <c r="F23" s="507"/>
      <c r="G23" s="508"/>
      <c r="H23" s="442" t="s">
        <v>164</v>
      </c>
      <c r="I23" s="442"/>
      <c r="J23" s="442"/>
      <c r="K23" s="442"/>
      <c r="L23" s="442"/>
      <c r="M23" s="449" t="s">
        <v>205</v>
      </c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1"/>
      <c r="AB23" s="1" t="s">
        <v>37</v>
      </c>
      <c r="AC23" s="12" t="s">
        <v>60</v>
      </c>
      <c r="AD23" s="12"/>
      <c r="AE23" s="13"/>
      <c r="AF23" s="247"/>
      <c r="AG23" s="248"/>
      <c r="AH23" s="249"/>
    </row>
    <row r="24" spans="2:34" ht="14.25" customHeight="1">
      <c r="B24" s="481"/>
      <c r="C24" s="482"/>
      <c r="D24" s="483"/>
      <c r="E24" s="509"/>
      <c r="F24" s="510"/>
      <c r="G24" s="511"/>
      <c r="H24" s="443"/>
      <c r="I24" s="443"/>
      <c r="J24" s="443"/>
      <c r="K24" s="443"/>
      <c r="L24" s="443"/>
      <c r="M24" s="147"/>
      <c r="N24" s="148"/>
      <c r="O24" s="148"/>
      <c r="P24" s="148"/>
      <c r="Q24" s="148"/>
      <c r="R24" s="149"/>
      <c r="S24" s="149"/>
      <c r="T24" s="149"/>
      <c r="U24" s="108"/>
      <c r="V24" s="148"/>
      <c r="W24" s="148"/>
      <c r="X24" s="148"/>
      <c r="Y24" s="148"/>
      <c r="Z24" s="149"/>
      <c r="AA24" s="150"/>
      <c r="AB24" s="7" t="s">
        <v>37</v>
      </c>
      <c r="AC24" s="8" t="s">
        <v>74</v>
      </c>
      <c r="AD24" s="8"/>
      <c r="AE24" s="9"/>
      <c r="AF24" s="250"/>
      <c r="AG24" s="251"/>
      <c r="AH24" s="252"/>
    </row>
    <row r="25" spans="2:34" ht="14.25" customHeight="1">
      <c r="B25" s="481"/>
      <c r="C25" s="482"/>
      <c r="D25" s="483"/>
      <c r="E25" s="509"/>
      <c r="F25" s="510"/>
      <c r="G25" s="511"/>
      <c r="H25" s="443"/>
      <c r="I25" s="443"/>
      <c r="J25" s="443"/>
      <c r="K25" s="443"/>
      <c r="L25" s="443"/>
      <c r="M25" s="147"/>
      <c r="N25" s="148"/>
      <c r="O25" s="151"/>
      <c r="P25" s="148"/>
      <c r="Q25" s="148"/>
      <c r="R25" s="149"/>
      <c r="S25" s="149"/>
      <c r="T25" s="149"/>
      <c r="U25" s="108"/>
      <c r="V25" s="148"/>
      <c r="W25" s="148"/>
      <c r="X25" s="148"/>
      <c r="Y25" s="148"/>
      <c r="Z25" s="149"/>
      <c r="AA25" s="150"/>
      <c r="AB25" s="7"/>
      <c r="AC25" s="8"/>
      <c r="AD25" s="8"/>
      <c r="AE25" s="9"/>
      <c r="AF25" s="250"/>
      <c r="AG25" s="251"/>
      <c r="AH25" s="252"/>
    </row>
    <row r="26" spans="2:34" ht="14.25" customHeight="1">
      <c r="B26" s="503">
        <f>IF(M10="■","選択","")</f>
      </c>
      <c r="C26" s="504"/>
      <c r="D26" s="505"/>
      <c r="E26" s="512"/>
      <c r="F26" s="513"/>
      <c r="G26" s="514"/>
      <c r="H26" s="444"/>
      <c r="I26" s="444"/>
      <c r="J26" s="444"/>
      <c r="K26" s="444"/>
      <c r="L26" s="444"/>
      <c r="M26" s="152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4"/>
      <c r="AB26" s="14"/>
      <c r="AC26" s="15"/>
      <c r="AD26" s="15"/>
      <c r="AE26" s="16"/>
      <c r="AF26" s="250"/>
      <c r="AG26" s="251"/>
      <c r="AH26" s="252"/>
    </row>
    <row r="27" spans="2:34" ht="14.25" customHeight="1">
      <c r="B27" s="139"/>
      <c r="C27" s="140"/>
      <c r="D27" s="523" t="s">
        <v>83</v>
      </c>
      <c r="E27" s="539" t="s">
        <v>166</v>
      </c>
      <c r="F27" s="540"/>
      <c r="G27" s="540"/>
      <c r="H27" s="540"/>
      <c r="I27" s="540"/>
      <c r="J27" s="540"/>
      <c r="K27" s="540"/>
      <c r="L27" s="540"/>
      <c r="M27" s="155" t="s">
        <v>204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9"/>
      <c r="AA27" s="156"/>
      <c r="AB27" s="7" t="s">
        <v>37</v>
      </c>
      <c r="AC27" s="17" t="s">
        <v>58</v>
      </c>
      <c r="AD27" s="17"/>
      <c r="AE27" s="18"/>
      <c r="AF27" s="253"/>
      <c r="AG27" s="254"/>
      <c r="AH27" s="255"/>
    </row>
    <row r="28" spans="2:34" ht="14.25" customHeight="1">
      <c r="B28" s="139"/>
      <c r="C28" s="140"/>
      <c r="D28" s="524"/>
      <c r="E28" s="527"/>
      <c r="F28" s="527"/>
      <c r="G28" s="527"/>
      <c r="H28" s="527"/>
      <c r="I28" s="527"/>
      <c r="J28" s="527"/>
      <c r="K28" s="527"/>
      <c r="L28" s="527"/>
      <c r="M28" s="157"/>
      <c r="N28" s="158"/>
      <c r="O28" s="127"/>
      <c r="P28" s="159"/>
      <c r="Q28" s="127"/>
      <c r="R28" s="127"/>
      <c r="S28" s="127"/>
      <c r="T28" s="127"/>
      <c r="U28" s="127"/>
      <c r="V28" s="127"/>
      <c r="W28" s="127"/>
      <c r="X28" s="128"/>
      <c r="Y28" s="158"/>
      <c r="Z28" s="158"/>
      <c r="AA28" s="160"/>
      <c r="AB28" s="7" t="s">
        <v>37</v>
      </c>
      <c r="AC28" s="8"/>
      <c r="AD28" s="8"/>
      <c r="AE28" s="9"/>
      <c r="AF28" s="241"/>
      <c r="AG28" s="242"/>
      <c r="AH28" s="243"/>
    </row>
    <row r="29" spans="2:34" ht="14.25" customHeight="1">
      <c r="B29" s="139"/>
      <c r="C29" s="140"/>
      <c r="D29" s="524"/>
      <c r="E29" s="482" t="s">
        <v>167</v>
      </c>
      <c r="F29" s="526"/>
      <c r="G29" s="526"/>
      <c r="H29" s="526"/>
      <c r="I29" s="526"/>
      <c r="J29" s="526"/>
      <c r="K29" s="526"/>
      <c r="L29" s="526"/>
      <c r="M29" s="155" t="s">
        <v>204</v>
      </c>
      <c r="N29" s="115"/>
      <c r="O29" s="115"/>
      <c r="P29" s="115"/>
      <c r="Q29" s="115"/>
      <c r="R29" s="162"/>
      <c r="S29" s="148"/>
      <c r="T29" s="148"/>
      <c r="U29" s="163"/>
      <c r="V29" s="163"/>
      <c r="W29" s="163"/>
      <c r="X29" s="115"/>
      <c r="Y29" s="115"/>
      <c r="Z29" s="115"/>
      <c r="AA29" s="136"/>
      <c r="AB29" s="7" t="s">
        <v>37</v>
      </c>
      <c r="AC29" s="8"/>
      <c r="AD29" s="8"/>
      <c r="AE29" s="9"/>
      <c r="AF29" s="241"/>
      <c r="AG29" s="242"/>
      <c r="AH29" s="243"/>
    </row>
    <row r="30" spans="2:34" ht="14.25" customHeight="1">
      <c r="B30" s="139"/>
      <c r="C30" s="140"/>
      <c r="D30" s="524"/>
      <c r="E30" s="527"/>
      <c r="F30" s="527"/>
      <c r="G30" s="527"/>
      <c r="H30" s="527"/>
      <c r="I30" s="527"/>
      <c r="J30" s="527"/>
      <c r="K30" s="527"/>
      <c r="L30" s="527"/>
      <c r="M30" s="164"/>
      <c r="N30" s="158"/>
      <c r="O30" s="158"/>
      <c r="P30" s="158"/>
      <c r="Q30" s="158"/>
      <c r="R30" s="165"/>
      <c r="S30" s="127"/>
      <c r="T30" s="127"/>
      <c r="U30" s="127"/>
      <c r="V30" s="127"/>
      <c r="W30" s="127"/>
      <c r="X30" s="137"/>
      <c r="Y30" s="137"/>
      <c r="Z30" s="137"/>
      <c r="AA30" s="138"/>
      <c r="AB30" s="2" t="s">
        <v>37</v>
      </c>
      <c r="AC30" s="19"/>
      <c r="AD30" s="19"/>
      <c r="AE30" s="20"/>
      <c r="AF30" s="256"/>
      <c r="AG30" s="257"/>
      <c r="AH30" s="258"/>
    </row>
    <row r="31" spans="2:34" ht="14.25" customHeight="1">
      <c r="B31" s="139"/>
      <c r="C31" s="140"/>
      <c r="D31" s="524"/>
      <c r="E31" s="456" t="s">
        <v>26</v>
      </c>
      <c r="F31" s="457"/>
      <c r="G31" s="530"/>
      <c r="H31" s="456" t="s">
        <v>27</v>
      </c>
      <c r="I31" s="457"/>
      <c r="J31" s="457"/>
      <c r="K31" s="457"/>
      <c r="L31" s="458"/>
      <c r="M31" s="166" t="s">
        <v>71</v>
      </c>
      <c r="N31" s="119"/>
      <c r="O31" s="119"/>
      <c r="P31" s="119"/>
      <c r="Q31" s="119"/>
      <c r="R31" s="119"/>
      <c r="S31" s="119"/>
      <c r="T31" s="7" t="s">
        <v>37</v>
      </c>
      <c r="U31" s="119" t="s">
        <v>72</v>
      </c>
      <c r="V31" s="119"/>
      <c r="W31" s="7" t="s">
        <v>37</v>
      </c>
      <c r="X31" s="119" t="s">
        <v>73</v>
      </c>
      <c r="Y31" s="119"/>
      <c r="Z31" s="119"/>
      <c r="AA31" s="156"/>
      <c r="AB31" s="7" t="s">
        <v>37</v>
      </c>
      <c r="AC31" s="8" t="s">
        <v>74</v>
      </c>
      <c r="AD31" s="8"/>
      <c r="AE31" s="9"/>
      <c r="AF31" s="241"/>
      <c r="AG31" s="242"/>
      <c r="AH31" s="243"/>
    </row>
    <row r="32" spans="2:34" ht="14.25" customHeight="1">
      <c r="B32" s="139"/>
      <c r="C32" s="140"/>
      <c r="D32" s="524"/>
      <c r="E32" s="462"/>
      <c r="F32" s="463"/>
      <c r="G32" s="535"/>
      <c r="H32" s="462"/>
      <c r="I32" s="463"/>
      <c r="J32" s="463"/>
      <c r="K32" s="463"/>
      <c r="L32" s="464"/>
      <c r="M32" s="157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60"/>
      <c r="AB32" s="2" t="s">
        <v>37</v>
      </c>
      <c r="AC32" s="19"/>
      <c r="AD32" s="19"/>
      <c r="AE32" s="20"/>
      <c r="AF32" s="256"/>
      <c r="AG32" s="257"/>
      <c r="AH32" s="258"/>
    </row>
    <row r="33" spans="2:34" ht="14.25" customHeight="1">
      <c r="B33" s="139"/>
      <c r="C33" s="140"/>
      <c r="D33" s="524"/>
      <c r="E33" s="456" t="s">
        <v>24</v>
      </c>
      <c r="F33" s="457"/>
      <c r="G33" s="530"/>
      <c r="H33" s="537" t="s">
        <v>120</v>
      </c>
      <c r="I33" s="457"/>
      <c r="J33" s="457"/>
      <c r="K33" s="457"/>
      <c r="L33" s="458"/>
      <c r="M33" s="6" t="s">
        <v>37</v>
      </c>
      <c r="N33" s="148" t="s">
        <v>121</v>
      </c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56"/>
      <c r="AB33" s="7" t="s">
        <v>37</v>
      </c>
      <c r="AC33" s="8" t="s">
        <v>69</v>
      </c>
      <c r="AD33" s="8"/>
      <c r="AE33" s="9"/>
      <c r="AF33" s="241"/>
      <c r="AG33" s="242"/>
      <c r="AH33" s="243"/>
    </row>
    <row r="34" spans="2:34" ht="14.25" customHeight="1">
      <c r="B34" s="139"/>
      <c r="C34" s="140"/>
      <c r="D34" s="524"/>
      <c r="E34" s="459"/>
      <c r="F34" s="460"/>
      <c r="G34" s="531"/>
      <c r="H34" s="538"/>
      <c r="I34" s="460"/>
      <c r="J34" s="460"/>
      <c r="K34" s="460"/>
      <c r="L34" s="461"/>
      <c r="M34" s="6" t="s">
        <v>37</v>
      </c>
      <c r="N34" s="115" t="s">
        <v>169</v>
      </c>
      <c r="O34" s="115"/>
      <c r="P34" s="115"/>
      <c r="Q34" s="111" t="s">
        <v>38</v>
      </c>
      <c r="R34" s="541"/>
      <c r="S34" s="541"/>
      <c r="T34" s="541"/>
      <c r="U34" s="541"/>
      <c r="V34" s="541"/>
      <c r="W34" s="541"/>
      <c r="X34" s="541"/>
      <c r="Y34" s="541"/>
      <c r="Z34" s="541"/>
      <c r="AA34" s="167" t="s">
        <v>56</v>
      </c>
      <c r="AB34" s="7" t="s">
        <v>37</v>
      </c>
      <c r="AC34" s="8" t="s">
        <v>59</v>
      </c>
      <c r="AD34" s="8"/>
      <c r="AE34" s="9"/>
      <c r="AF34" s="241"/>
      <c r="AG34" s="242"/>
      <c r="AH34" s="243"/>
    </row>
    <row r="35" spans="2:34" ht="14.25" customHeight="1">
      <c r="B35" s="139"/>
      <c r="C35" s="140"/>
      <c r="D35" s="524"/>
      <c r="E35" s="459"/>
      <c r="F35" s="460"/>
      <c r="G35" s="531"/>
      <c r="H35" s="538"/>
      <c r="I35" s="460"/>
      <c r="J35" s="460"/>
      <c r="K35" s="460"/>
      <c r="L35" s="461"/>
      <c r="M35" s="166" t="s">
        <v>75</v>
      </c>
      <c r="N35" s="119"/>
      <c r="O35" s="119"/>
      <c r="P35" s="119"/>
      <c r="Q35" s="119" t="s">
        <v>423</v>
      </c>
      <c r="R35" s="119"/>
      <c r="S35" s="119"/>
      <c r="T35" s="119"/>
      <c r="U35" s="119"/>
      <c r="V35" s="119"/>
      <c r="W35" s="119"/>
      <c r="X35" s="119"/>
      <c r="Y35" s="119"/>
      <c r="Z35" s="119"/>
      <c r="AA35" s="156"/>
      <c r="AB35" s="7" t="s">
        <v>37</v>
      </c>
      <c r="AC35" s="8"/>
      <c r="AD35" s="8"/>
      <c r="AE35" s="9"/>
      <c r="AF35" s="241"/>
      <c r="AG35" s="242"/>
      <c r="AH35" s="243"/>
    </row>
    <row r="36" spans="2:34" ht="14.25" customHeight="1">
      <c r="B36" s="139"/>
      <c r="C36" s="140"/>
      <c r="D36" s="524"/>
      <c r="E36" s="459"/>
      <c r="F36" s="460"/>
      <c r="G36" s="531"/>
      <c r="H36" s="538"/>
      <c r="I36" s="460"/>
      <c r="J36" s="460"/>
      <c r="K36" s="460"/>
      <c r="L36" s="461"/>
      <c r="M36" s="166"/>
      <c r="N36" s="7" t="s">
        <v>37</v>
      </c>
      <c r="O36" s="119" t="s">
        <v>417</v>
      </c>
      <c r="P36" s="119"/>
      <c r="Q36" s="119"/>
      <c r="R36" s="7" t="s">
        <v>37</v>
      </c>
      <c r="S36" s="119" t="s">
        <v>419</v>
      </c>
      <c r="T36" s="119"/>
      <c r="U36" s="119"/>
      <c r="V36" s="7" t="s">
        <v>37</v>
      </c>
      <c r="W36" s="119" t="s">
        <v>421</v>
      </c>
      <c r="X36" s="119"/>
      <c r="Y36" s="119"/>
      <c r="Z36" s="119"/>
      <c r="AA36" s="156"/>
      <c r="AB36" s="7"/>
      <c r="AC36" s="8"/>
      <c r="AD36" s="8"/>
      <c r="AE36" s="9"/>
      <c r="AF36" s="241"/>
      <c r="AG36" s="242"/>
      <c r="AH36" s="243"/>
    </row>
    <row r="37" spans="2:34" ht="14.25" customHeight="1">
      <c r="B37" s="139"/>
      <c r="C37" s="140"/>
      <c r="D37" s="525"/>
      <c r="E37" s="459"/>
      <c r="F37" s="460"/>
      <c r="G37" s="531"/>
      <c r="H37" s="459"/>
      <c r="I37" s="460"/>
      <c r="J37" s="460"/>
      <c r="K37" s="460"/>
      <c r="L37" s="461"/>
      <c r="M37" s="168"/>
      <c r="N37" s="14" t="s">
        <v>37</v>
      </c>
      <c r="O37" s="169" t="s">
        <v>418</v>
      </c>
      <c r="P37" s="169"/>
      <c r="Q37" s="169"/>
      <c r="R37" s="14" t="s">
        <v>37</v>
      </c>
      <c r="S37" s="169" t="s">
        <v>420</v>
      </c>
      <c r="T37" s="169"/>
      <c r="U37" s="169"/>
      <c r="V37" s="169"/>
      <c r="W37" s="169"/>
      <c r="X37" s="169"/>
      <c r="Y37" s="169"/>
      <c r="Z37" s="169"/>
      <c r="AA37" s="170"/>
      <c r="AB37" s="7"/>
      <c r="AC37" s="8"/>
      <c r="AD37" s="8"/>
      <c r="AE37" s="9"/>
      <c r="AF37" s="259"/>
      <c r="AG37" s="260"/>
      <c r="AH37" s="261"/>
    </row>
    <row r="38" spans="2:34" ht="14.25" customHeight="1">
      <c r="B38" s="171"/>
      <c r="C38" s="161"/>
      <c r="D38" s="523" t="s">
        <v>84</v>
      </c>
      <c r="E38" s="459" t="s">
        <v>25</v>
      </c>
      <c r="F38" s="460"/>
      <c r="G38" s="531"/>
      <c r="H38" s="459" t="s">
        <v>78</v>
      </c>
      <c r="I38" s="460"/>
      <c r="J38" s="460"/>
      <c r="K38" s="460"/>
      <c r="L38" s="461"/>
      <c r="M38" s="22" t="s">
        <v>37</v>
      </c>
      <c r="N38" s="118" t="s">
        <v>80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72"/>
      <c r="AB38" s="21" t="s">
        <v>37</v>
      </c>
      <c r="AC38" s="17" t="s">
        <v>68</v>
      </c>
      <c r="AD38" s="17"/>
      <c r="AE38" s="18"/>
      <c r="AF38" s="253"/>
      <c r="AG38" s="254"/>
      <c r="AH38" s="255"/>
    </row>
    <row r="39" spans="2:34" ht="14.25" customHeight="1">
      <c r="B39" s="171"/>
      <c r="C39" s="161"/>
      <c r="D39" s="524"/>
      <c r="E39" s="459"/>
      <c r="F39" s="460"/>
      <c r="G39" s="531"/>
      <c r="H39" s="459"/>
      <c r="I39" s="460"/>
      <c r="J39" s="460"/>
      <c r="K39" s="460"/>
      <c r="L39" s="461"/>
      <c r="M39" s="6" t="s">
        <v>37</v>
      </c>
      <c r="N39" s="119" t="s">
        <v>77</v>
      </c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56"/>
      <c r="AB39" s="7" t="s">
        <v>37</v>
      </c>
      <c r="AC39" s="8" t="s">
        <v>69</v>
      </c>
      <c r="AD39" s="8"/>
      <c r="AE39" s="9"/>
      <c r="AF39" s="241"/>
      <c r="AG39" s="242"/>
      <c r="AH39" s="243"/>
    </row>
    <row r="40" spans="2:34" ht="14.25" customHeight="1">
      <c r="B40" s="171"/>
      <c r="C40" s="161"/>
      <c r="D40" s="524"/>
      <c r="E40" s="462"/>
      <c r="F40" s="463"/>
      <c r="G40" s="535"/>
      <c r="H40" s="462"/>
      <c r="I40" s="463"/>
      <c r="J40" s="463"/>
      <c r="K40" s="463"/>
      <c r="L40" s="464"/>
      <c r="M40" s="3" t="s">
        <v>37</v>
      </c>
      <c r="N40" s="158" t="s">
        <v>76</v>
      </c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60"/>
      <c r="AB40" s="7" t="s">
        <v>37</v>
      </c>
      <c r="AC40" s="8" t="s">
        <v>70</v>
      </c>
      <c r="AD40" s="8"/>
      <c r="AE40" s="9"/>
      <c r="AF40" s="241"/>
      <c r="AG40" s="242"/>
      <c r="AH40" s="243"/>
    </row>
    <row r="41" spans="2:34" ht="14.25" customHeight="1">
      <c r="B41" s="173"/>
      <c r="C41" s="119"/>
      <c r="D41" s="524"/>
      <c r="E41" s="456" t="s">
        <v>28</v>
      </c>
      <c r="F41" s="457"/>
      <c r="G41" s="530"/>
      <c r="H41" s="456" t="s">
        <v>187</v>
      </c>
      <c r="I41" s="457"/>
      <c r="J41" s="457"/>
      <c r="K41" s="457"/>
      <c r="L41" s="458"/>
      <c r="M41" s="6" t="s">
        <v>37</v>
      </c>
      <c r="N41" s="119" t="s">
        <v>79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56"/>
      <c r="AB41" s="7" t="s">
        <v>37</v>
      </c>
      <c r="AC41" s="8"/>
      <c r="AD41" s="8"/>
      <c r="AE41" s="9"/>
      <c r="AF41" s="241"/>
      <c r="AG41" s="242"/>
      <c r="AH41" s="243"/>
    </row>
    <row r="42" spans="2:34" ht="14.25" customHeight="1">
      <c r="B42" s="173"/>
      <c r="C42" s="119"/>
      <c r="D42" s="524"/>
      <c r="E42" s="459"/>
      <c r="F42" s="460"/>
      <c r="G42" s="531"/>
      <c r="H42" s="459"/>
      <c r="I42" s="460"/>
      <c r="J42" s="460"/>
      <c r="K42" s="460"/>
      <c r="L42" s="461"/>
      <c r="M42" s="6" t="s">
        <v>37</v>
      </c>
      <c r="N42" s="119" t="s">
        <v>81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56"/>
      <c r="AB42" s="7"/>
      <c r="AC42" s="8"/>
      <c r="AD42" s="8"/>
      <c r="AE42" s="9"/>
      <c r="AF42" s="241"/>
      <c r="AG42" s="242"/>
      <c r="AH42" s="243"/>
    </row>
    <row r="43" spans="2:34" ht="14.25" customHeight="1">
      <c r="B43" s="173"/>
      <c r="C43" s="119"/>
      <c r="D43" s="525"/>
      <c r="E43" s="459"/>
      <c r="F43" s="460"/>
      <c r="G43" s="531"/>
      <c r="H43" s="459"/>
      <c r="I43" s="460"/>
      <c r="J43" s="460"/>
      <c r="K43" s="460"/>
      <c r="L43" s="461"/>
      <c r="M43" s="23" t="s">
        <v>37</v>
      </c>
      <c r="N43" s="169" t="s">
        <v>82</v>
      </c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70"/>
      <c r="AB43" s="14"/>
      <c r="AC43" s="15"/>
      <c r="AD43" s="15"/>
      <c r="AE43" s="16"/>
      <c r="AF43" s="259"/>
      <c r="AG43" s="260"/>
      <c r="AH43" s="261"/>
    </row>
    <row r="44" spans="2:34" ht="14.25" customHeight="1">
      <c r="B44" s="173"/>
      <c r="C44" s="119"/>
      <c r="D44" s="523" t="s">
        <v>91</v>
      </c>
      <c r="E44" s="456" t="s">
        <v>29</v>
      </c>
      <c r="F44" s="457"/>
      <c r="G44" s="530"/>
      <c r="H44" s="456" t="s">
        <v>30</v>
      </c>
      <c r="I44" s="457"/>
      <c r="J44" s="457"/>
      <c r="K44" s="457"/>
      <c r="L44" s="458"/>
      <c r="M44" s="22" t="s">
        <v>40</v>
      </c>
      <c r="N44" s="118" t="s">
        <v>85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56"/>
      <c r="AB44" s="21" t="s">
        <v>37</v>
      </c>
      <c r="AC44" s="17" t="s">
        <v>68</v>
      </c>
      <c r="AD44" s="17"/>
      <c r="AE44" s="18"/>
      <c r="AF44" s="241"/>
      <c r="AG44" s="242"/>
      <c r="AH44" s="243"/>
    </row>
    <row r="45" spans="2:34" ht="14.25" customHeight="1">
      <c r="B45" s="173"/>
      <c r="C45" s="119"/>
      <c r="D45" s="524"/>
      <c r="E45" s="532"/>
      <c r="F45" s="533"/>
      <c r="G45" s="534"/>
      <c r="H45" s="532"/>
      <c r="I45" s="533"/>
      <c r="J45" s="533"/>
      <c r="K45" s="533"/>
      <c r="L45" s="536"/>
      <c r="M45" s="6" t="s">
        <v>37</v>
      </c>
      <c r="N45" s="119" t="s">
        <v>86</v>
      </c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56"/>
      <c r="AB45" s="7" t="s">
        <v>37</v>
      </c>
      <c r="AC45" s="8" t="s">
        <v>69</v>
      </c>
      <c r="AD45" s="8"/>
      <c r="AE45" s="9"/>
      <c r="AF45" s="241"/>
      <c r="AG45" s="242"/>
      <c r="AH45" s="243"/>
    </row>
    <row r="46" spans="2:34" ht="14.25" customHeight="1">
      <c r="B46" s="173"/>
      <c r="C46" s="119"/>
      <c r="D46" s="524"/>
      <c r="E46" s="532"/>
      <c r="F46" s="533"/>
      <c r="G46" s="534"/>
      <c r="H46" s="532"/>
      <c r="I46" s="533"/>
      <c r="J46" s="533"/>
      <c r="K46" s="533"/>
      <c r="L46" s="536"/>
      <c r="M46" s="6" t="s">
        <v>37</v>
      </c>
      <c r="N46" s="119" t="s">
        <v>87</v>
      </c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56"/>
      <c r="AB46" s="7" t="s">
        <v>37</v>
      </c>
      <c r="AC46" s="8" t="s">
        <v>74</v>
      </c>
      <c r="AD46" s="8"/>
      <c r="AE46" s="9"/>
      <c r="AF46" s="241"/>
      <c r="AG46" s="242"/>
      <c r="AH46" s="243"/>
    </row>
    <row r="47" spans="2:34" ht="14.25" customHeight="1">
      <c r="B47" s="173"/>
      <c r="C47" s="119"/>
      <c r="D47" s="524"/>
      <c r="E47" s="462"/>
      <c r="F47" s="463"/>
      <c r="G47" s="535"/>
      <c r="H47" s="462"/>
      <c r="I47" s="463"/>
      <c r="J47" s="463"/>
      <c r="K47" s="463"/>
      <c r="L47" s="464"/>
      <c r="M47" s="3" t="s">
        <v>37</v>
      </c>
      <c r="N47" s="158" t="s">
        <v>88</v>
      </c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60"/>
      <c r="AB47" s="7" t="s">
        <v>37</v>
      </c>
      <c r="AC47" s="8"/>
      <c r="AD47" s="8"/>
      <c r="AE47" s="9"/>
      <c r="AF47" s="241"/>
      <c r="AG47" s="242"/>
      <c r="AH47" s="243"/>
    </row>
    <row r="48" spans="2:34" ht="14.25" customHeight="1">
      <c r="B48" s="173"/>
      <c r="C48" s="119"/>
      <c r="D48" s="524"/>
      <c r="E48" s="456" t="s">
        <v>31</v>
      </c>
      <c r="F48" s="457"/>
      <c r="G48" s="530"/>
      <c r="H48" s="456" t="s">
        <v>89</v>
      </c>
      <c r="I48" s="457"/>
      <c r="J48" s="457"/>
      <c r="K48" s="457"/>
      <c r="L48" s="458"/>
      <c r="M48" s="166" t="s">
        <v>90</v>
      </c>
      <c r="N48" s="119"/>
      <c r="O48" s="119"/>
      <c r="P48" s="119"/>
      <c r="Q48" s="119"/>
      <c r="R48" s="119"/>
      <c r="S48" s="119"/>
      <c r="T48" s="7" t="s">
        <v>37</v>
      </c>
      <c r="U48" s="119" t="s">
        <v>72</v>
      </c>
      <c r="V48" s="119"/>
      <c r="W48" s="7" t="s">
        <v>37</v>
      </c>
      <c r="X48" s="119" t="s">
        <v>73</v>
      </c>
      <c r="Y48" s="119"/>
      <c r="Z48" s="119"/>
      <c r="AA48" s="156"/>
      <c r="AB48" s="7"/>
      <c r="AC48" s="8"/>
      <c r="AD48" s="8"/>
      <c r="AE48" s="9"/>
      <c r="AF48" s="241"/>
      <c r="AG48" s="242"/>
      <c r="AH48" s="243"/>
    </row>
    <row r="49" spans="2:34" ht="14.25" customHeight="1">
      <c r="B49" s="173"/>
      <c r="C49" s="119"/>
      <c r="D49" s="523" t="s">
        <v>92</v>
      </c>
      <c r="E49" s="174" t="s">
        <v>32</v>
      </c>
      <c r="F49" s="175"/>
      <c r="G49" s="176"/>
      <c r="H49" s="540" t="s">
        <v>33</v>
      </c>
      <c r="I49" s="540"/>
      <c r="J49" s="540"/>
      <c r="K49" s="540"/>
      <c r="L49" s="540"/>
      <c r="M49" s="22" t="s">
        <v>37</v>
      </c>
      <c r="N49" s="177" t="s">
        <v>94</v>
      </c>
      <c r="O49" s="178"/>
      <c r="P49" s="178"/>
      <c r="Q49" s="178"/>
      <c r="R49" s="178"/>
      <c r="S49" s="178"/>
      <c r="T49" s="21" t="s">
        <v>37</v>
      </c>
      <c r="U49" s="177" t="s">
        <v>95</v>
      </c>
      <c r="V49" s="178"/>
      <c r="W49" s="178"/>
      <c r="X49" s="178"/>
      <c r="Y49" s="178"/>
      <c r="Z49" s="178"/>
      <c r="AA49" s="179"/>
      <c r="AB49" s="21" t="s">
        <v>37</v>
      </c>
      <c r="AC49" s="17" t="s">
        <v>122</v>
      </c>
      <c r="AD49" s="17"/>
      <c r="AE49" s="18"/>
      <c r="AF49" s="253"/>
      <c r="AG49" s="254"/>
      <c r="AH49" s="255"/>
    </row>
    <row r="50" spans="2:34" ht="14.25" customHeight="1">
      <c r="B50" s="173"/>
      <c r="C50" s="119"/>
      <c r="D50" s="524"/>
      <c r="E50" s="180"/>
      <c r="F50" s="180"/>
      <c r="G50" s="181"/>
      <c r="H50" s="526"/>
      <c r="I50" s="526"/>
      <c r="J50" s="526"/>
      <c r="K50" s="526"/>
      <c r="L50" s="526"/>
      <c r="M50" s="6" t="s">
        <v>37</v>
      </c>
      <c r="N50" s="148" t="s">
        <v>96</v>
      </c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50"/>
      <c r="AB50" s="7" t="s">
        <v>37</v>
      </c>
      <c r="AC50" s="8" t="s">
        <v>69</v>
      </c>
      <c r="AD50" s="8"/>
      <c r="AE50" s="9"/>
      <c r="AF50" s="241"/>
      <c r="AG50" s="242"/>
      <c r="AH50" s="243"/>
    </row>
    <row r="51" spans="2:34" ht="14.25" customHeight="1">
      <c r="B51" s="173"/>
      <c r="C51" s="119"/>
      <c r="D51" s="524"/>
      <c r="E51" s="180"/>
      <c r="F51" s="180"/>
      <c r="G51" s="181"/>
      <c r="H51" s="526"/>
      <c r="I51" s="526"/>
      <c r="J51" s="526"/>
      <c r="K51" s="526"/>
      <c r="L51" s="526"/>
      <c r="M51" s="6" t="s">
        <v>37</v>
      </c>
      <c r="N51" s="148" t="s">
        <v>97</v>
      </c>
      <c r="O51" s="106"/>
      <c r="P51" s="106"/>
      <c r="Q51" s="106"/>
      <c r="R51" s="106"/>
      <c r="S51" s="106"/>
      <c r="T51" s="7" t="s">
        <v>37</v>
      </c>
      <c r="U51" s="148" t="s">
        <v>98</v>
      </c>
      <c r="V51" s="106"/>
      <c r="W51" s="106"/>
      <c r="X51" s="106"/>
      <c r="Y51" s="106"/>
      <c r="Z51" s="106"/>
      <c r="AA51" s="150"/>
      <c r="AB51" s="7" t="s">
        <v>37</v>
      </c>
      <c r="AC51" s="8" t="s">
        <v>74</v>
      </c>
      <c r="AD51" s="8"/>
      <c r="AE51" s="9"/>
      <c r="AF51" s="241"/>
      <c r="AG51" s="242"/>
      <c r="AH51" s="243"/>
    </row>
    <row r="52" spans="2:34" ht="14.25" customHeight="1">
      <c r="B52" s="173"/>
      <c r="C52" s="119"/>
      <c r="D52" s="524"/>
      <c r="E52" s="180"/>
      <c r="F52" s="180"/>
      <c r="G52" s="181"/>
      <c r="H52" s="526"/>
      <c r="I52" s="526"/>
      <c r="J52" s="526"/>
      <c r="K52" s="526"/>
      <c r="L52" s="526"/>
      <c r="M52" s="6" t="s">
        <v>37</v>
      </c>
      <c r="N52" s="148" t="s">
        <v>93</v>
      </c>
      <c r="O52" s="106"/>
      <c r="P52" s="106"/>
      <c r="Q52" s="106"/>
      <c r="R52" s="106"/>
      <c r="S52" s="106"/>
      <c r="T52" s="7" t="s">
        <v>37</v>
      </c>
      <c r="U52" s="182" t="s">
        <v>99</v>
      </c>
      <c r="V52" s="106"/>
      <c r="W52" s="106"/>
      <c r="X52" s="106"/>
      <c r="Y52" s="106"/>
      <c r="Z52" s="106"/>
      <c r="AA52" s="150"/>
      <c r="AB52" s="7" t="s">
        <v>37</v>
      </c>
      <c r="AC52" s="8"/>
      <c r="AD52" s="8"/>
      <c r="AE52" s="9"/>
      <c r="AF52" s="241"/>
      <c r="AG52" s="242"/>
      <c r="AH52" s="243"/>
    </row>
    <row r="53" spans="2:34" ht="14.25" customHeight="1">
      <c r="B53" s="173"/>
      <c r="C53" s="119"/>
      <c r="D53" s="524"/>
      <c r="E53" s="180"/>
      <c r="F53" s="180"/>
      <c r="G53" s="181"/>
      <c r="H53" s="527"/>
      <c r="I53" s="527"/>
      <c r="J53" s="527"/>
      <c r="K53" s="527"/>
      <c r="L53" s="527"/>
      <c r="M53" s="3" t="s">
        <v>37</v>
      </c>
      <c r="N53" s="127" t="s">
        <v>100</v>
      </c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4"/>
      <c r="AB53" s="7"/>
      <c r="AC53" s="8"/>
      <c r="AD53" s="8"/>
      <c r="AE53" s="9"/>
      <c r="AF53" s="241"/>
      <c r="AG53" s="242"/>
      <c r="AH53" s="243"/>
    </row>
    <row r="54" spans="2:34" ht="14.25" customHeight="1">
      <c r="B54" s="173"/>
      <c r="C54" s="119"/>
      <c r="D54" s="524"/>
      <c r="E54" s="180"/>
      <c r="F54" s="180"/>
      <c r="G54" s="181"/>
      <c r="H54" s="526" t="s">
        <v>175</v>
      </c>
      <c r="I54" s="526"/>
      <c r="J54" s="526"/>
      <c r="K54" s="526"/>
      <c r="L54" s="526"/>
      <c r="M54" s="6" t="s">
        <v>37</v>
      </c>
      <c r="N54" s="148" t="s">
        <v>112</v>
      </c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85"/>
      <c r="AB54" s="7"/>
      <c r="AC54" s="8"/>
      <c r="AD54" s="8"/>
      <c r="AE54" s="9"/>
      <c r="AF54" s="241"/>
      <c r="AG54" s="242"/>
      <c r="AH54" s="243"/>
    </row>
    <row r="55" spans="2:34" ht="14.25" customHeight="1">
      <c r="B55" s="173"/>
      <c r="C55" s="119"/>
      <c r="D55" s="524"/>
      <c r="E55" s="180"/>
      <c r="F55" s="180"/>
      <c r="G55" s="181"/>
      <c r="H55" s="527"/>
      <c r="I55" s="527"/>
      <c r="J55" s="527"/>
      <c r="K55" s="527"/>
      <c r="L55" s="527"/>
      <c r="M55" s="3" t="s">
        <v>37</v>
      </c>
      <c r="N55" s="127" t="s">
        <v>113</v>
      </c>
      <c r="O55" s="183"/>
      <c r="P55" s="183"/>
      <c r="Q55" s="183"/>
      <c r="R55" s="183"/>
      <c r="S55" s="183"/>
      <c r="T55" s="2" t="s">
        <v>37</v>
      </c>
      <c r="U55" s="127" t="s">
        <v>114</v>
      </c>
      <c r="V55" s="183"/>
      <c r="W55" s="183"/>
      <c r="X55" s="183"/>
      <c r="Y55" s="183"/>
      <c r="Z55" s="183"/>
      <c r="AA55" s="186"/>
      <c r="AB55" s="7"/>
      <c r="AC55" s="8"/>
      <c r="AD55" s="8"/>
      <c r="AE55" s="9"/>
      <c r="AF55" s="241"/>
      <c r="AG55" s="242"/>
      <c r="AH55" s="243"/>
    </row>
    <row r="56" spans="2:34" ht="14.25" customHeight="1">
      <c r="B56" s="173"/>
      <c r="C56" s="119"/>
      <c r="D56" s="524"/>
      <c r="E56" s="180"/>
      <c r="F56" s="180"/>
      <c r="G56" s="181"/>
      <c r="H56" s="542" t="s">
        <v>101</v>
      </c>
      <c r="I56" s="543"/>
      <c r="J56" s="543"/>
      <c r="K56" s="543"/>
      <c r="L56" s="544"/>
      <c r="M56" s="4" t="s">
        <v>37</v>
      </c>
      <c r="N56" s="130" t="s">
        <v>102</v>
      </c>
      <c r="O56" s="187"/>
      <c r="P56" s="187"/>
      <c r="Q56" s="187"/>
      <c r="R56" s="187"/>
      <c r="S56" s="187"/>
      <c r="T56" s="24" t="s">
        <v>37</v>
      </c>
      <c r="U56" s="130" t="s">
        <v>103</v>
      </c>
      <c r="V56" s="187"/>
      <c r="W56" s="187"/>
      <c r="X56" s="187"/>
      <c r="Y56" s="187"/>
      <c r="Z56" s="187"/>
      <c r="AA56" s="188"/>
      <c r="AB56" s="7"/>
      <c r="AC56" s="8"/>
      <c r="AD56" s="8"/>
      <c r="AE56" s="9"/>
      <c r="AF56" s="241"/>
      <c r="AG56" s="242"/>
      <c r="AH56" s="243"/>
    </row>
    <row r="57" spans="2:34" ht="14.25" customHeight="1">
      <c r="B57" s="189"/>
      <c r="C57" s="115"/>
      <c r="D57" s="524"/>
      <c r="E57" s="180"/>
      <c r="F57" s="180"/>
      <c r="G57" s="181"/>
      <c r="H57" s="526" t="s">
        <v>34</v>
      </c>
      <c r="I57" s="526"/>
      <c r="J57" s="526"/>
      <c r="K57" s="526"/>
      <c r="L57" s="526"/>
      <c r="M57" s="166" t="s">
        <v>104</v>
      </c>
      <c r="N57" s="119"/>
      <c r="O57" s="119"/>
      <c r="P57" s="119"/>
      <c r="Q57" s="119"/>
      <c r="R57" s="7" t="s">
        <v>37</v>
      </c>
      <c r="S57" s="148" t="s">
        <v>193</v>
      </c>
      <c r="T57" s="119"/>
      <c r="U57" s="119"/>
      <c r="V57" s="7" t="s">
        <v>37</v>
      </c>
      <c r="W57" s="148" t="s">
        <v>194</v>
      </c>
      <c r="X57" s="119"/>
      <c r="Y57" s="119"/>
      <c r="Z57" s="119"/>
      <c r="AA57" s="136"/>
      <c r="AB57" s="7"/>
      <c r="AC57" s="8"/>
      <c r="AD57" s="8"/>
      <c r="AE57" s="9"/>
      <c r="AF57" s="241"/>
      <c r="AG57" s="242"/>
      <c r="AH57" s="243"/>
    </row>
    <row r="58" spans="2:34" ht="14.25" customHeight="1">
      <c r="B58" s="189"/>
      <c r="C58" s="115"/>
      <c r="D58" s="524"/>
      <c r="E58" s="180"/>
      <c r="F58" s="180"/>
      <c r="G58" s="181"/>
      <c r="H58" s="526"/>
      <c r="I58" s="526"/>
      <c r="J58" s="526"/>
      <c r="K58" s="526"/>
      <c r="L58" s="526"/>
      <c r="M58" s="166" t="s">
        <v>105</v>
      </c>
      <c r="N58" s="119"/>
      <c r="O58" s="119"/>
      <c r="P58" s="119"/>
      <c r="Q58" s="119"/>
      <c r="R58" s="7" t="s">
        <v>37</v>
      </c>
      <c r="S58" s="148" t="s">
        <v>193</v>
      </c>
      <c r="T58" s="119"/>
      <c r="U58" s="119"/>
      <c r="V58" s="7" t="s">
        <v>37</v>
      </c>
      <c r="W58" s="148" t="s">
        <v>194</v>
      </c>
      <c r="X58" s="119"/>
      <c r="Y58" s="119"/>
      <c r="Z58" s="119"/>
      <c r="AA58" s="136"/>
      <c r="AB58" s="7"/>
      <c r="AC58" s="8"/>
      <c r="AD58" s="8"/>
      <c r="AE58" s="9"/>
      <c r="AF58" s="241"/>
      <c r="AG58" s="242"/>
      <c r="AH58" s="243"/>
    </row>
    <row r="59" spans="2:34" ht="14.25" customHeight="1">
      <c r="B59" s="189"/>
      <c r="C59" s="115"/>
      <c r="D59" s="524"/>
      <c r="E59" s="180"/>
      <c r="G59" s="190" t="s">
        <v>232</v>
      </c>
      <c r="H59" s="527"/>
      <c r="I59" s="527"/>
      <c r="J59" s="527"/>
      <c r="K59" s="527"/>
      <c r="L59" s="527"/>
      <c r="M59" s="157" t="s">
        <v>106</v>
      </c>
      <c r="N59" s="158"/>
      <c r="O59" s="158"/>
      <c r="P59" s="158"/>
      <c r="Q59" s="158"/>
      <c r="R59" s="2" t="s">
        <v>37</v>
      </c>
      <c r="S59" s="127" t="s">
        <v>193</v>
      </c>
      <c r="T59" s="158"/>
      <c r="U59" s="158"/>
      <c r="V59" s="2" t="s">
        <v>37</v>
      </c>
      <c r="W59" s="127" t="s">
        <v>194</v>
      </c>
      <c r="X59" s="158"/>
      <c r="Y59" s="158"/>
      <c r="Z59" s="158"/>
      <c r="AA59" s="138"/>
      <c r="AB59" s="7"/>
      <c r="AC59" s="8"/>
      <c r="AD59" s="8"/>
      <c r="AE59" s="9"/>
      <c r="AF59" s="241"/>
      <c r="AG59" s="242"/>
      <c r="AH59" s="243"/>
    </row>
    <row r="60" spans="2:34" ht="14.25" customHeight="1" thickBot="1">
      <c r="B60" s="191"/>
      <c r="C60" s="134"/>
      <c r="D60" s="559"/>
      <c r="E60" s="192"/>
      <c r="F60" s="192"/>
      <c r="G60" s="193" t="s">
        <v>119</v>
      </c>
      <c r="H60" s="528" t="s">
        <v>107</v>
      </c>
      <c r="I60" s="529"/>
      <c r="J60" s="529"/>
      <c r="K60" s="529"/>
      <c r="L60" s="529"/>
      <c r="M60" s="194" t="s">
        <v>108</v>
      </c>
      <c r="N60" s="195"/>
      <c r="O60" s="195"/>
      <c r="P60" s="195"/>
      <c r="Q60" s="195"/>
      <c r="R60" s="195"/>
      <c r="S60" s="195"/>
      <c r="T60" s="5" t="s">
        <v>37</v>
      </c>
      <c r="U60" s="195" t="s">
        <v>72</v>
      </c>
      <c r="V60" s="195"/>
      <c r="W60" s="5" t="s">
        <v>37</v>
      </c>
      <c r="X60" s="195" t="s">
        <v>73</v>
      </c>
      <c r="Y60" s="195"/>
      <c r="Z60" s="195"/>
      <c r="AA60" s="196"/>
      <c r="AB60" s="5"/>
      <c r="AC60" s="10"/>
      <c r="AD60" s="10"/>
      <c r="AE60" s="11"/>
      <c r="AF60" s="244"/>
      <c r="AG60" s="245"/>
      <c r="AH60" s="246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sheetProtection password="8A17" sheet="1" objects="1" scenarios="1" selectLockedCells="1"/>
  <mergeCells count="58">
    <mergeCell ref="H56:L56"/>
    <mergeCell ref="H54:L55"/>
    <mergeCell ref="H49:L53"/>
    <mergeCell ref="B9:F12"/>
    <mergeCell ref="G9:L10"/>
    <mergeCell ref="G11:L11"/>
    <mergeCell ref="G12:L12"/>
    <mergeCell ref="D49:D60"/>
    <mergeCell ref="H31:L32"/>
    <mergeCell ref="D27:D37"/>
    <mergeCell ref="E48:G48"/>
    <mergeCell ref="H48:L48"/>
    <mergeCell ref="H38:L40"/>
    <mergeCell ref="R34:Z34"/>
    <mergeCell ref="E27:L28"/>
    <mergeCell ref="E29:L30"/>
    <mergeCell ref="E31:G32"/>
    <mergeCell ref="E38:G40"/>
    <mergeCell ref="D38:D43"/>
    <mergeCell ref="H57:L59"/>
    <mergeCell ref="H60:L60"/>
    <mergeCell ref="E33:G37"/>
    <mergeCell ref="E41:G43"/>
    <mergeCell ref="E44:G47"/>
    <mergeCell ref="D44:D48"/>
    <mergeCell ref="H41:L43"/>
    <mergeCell ref="H44:L47"/>
    <mergeCell ref="H33:L37"/>
    <mergeCell ref="B23:D25"/>
    <mergeCell ref="B19:D19"/>
    <mergeCell ref="E23:G26"/>
    <mergeCell ref="B26:D26"/>
    <mergeCell ref="E22:L22"/>
    <mergeCell ref="AE2:AH2"/>
    <mergeCell ref="Y3:AH3"/>
    <mergeCell ref="B16:D18"/>
    <mergeCell ref="H14:AE14"/>
    <mergeCell ref="G6:AH6"/>
    <mergeCell ref="AF14:AH15"/>
    <mergeCell ref="G7:AH7"/>
    <mergeCell ref="B5:F5"/>
    <mergeCell ref="B7:F7"/>
    <mergeCell ref="B14:D15"/>
    <mergeCell ref="E16:G20"/>
    <mergeCell ref="H16:L17"/>
    <mergeCell ref="E21:L21"/>
    <mergeCell ref="Y2:AD2"/>
    <mergeCell ref="E14:G15"/>
    <mergeCell ref="B6:F6"/>
    <mergeCell ref="H23:L26"/>
    <mergeCell ref="AB15:AE15"/>
    <mergeCell ref="M15:AA15"/>
    <mergeCell ref="H15:L15"/>
    <mergeCell ref="M23:AA23"/>
    <mergeCell ref="M22:AA22"/>
    <mergeCell ref="R20:Z20"/>
    <mergeCell ref="M21:AA21"/>
    <mergeCell ref="H18:L20"/>
  </mergeCells>
  <conditionalFormatting sqref="B26:D26 B19:D19">
    <cfRule type="cellIs" priority="1" dxfId="0" operator="equal" stopIfTrue="1">
      <formula>"選択"</formula>
    </cfRule>
  </conditionalFormatting>
  <dataValidations count="1">
    <dataValidation type="list" allowBlank="1" showInputMessage="1" showErrorMessage="1" sqref="T51:T52 M5 M49:M56 R36:R37 W31 T31 M33:M34 V36 N36:N37 T48:T49 T55:T56 M38:M47 W48 T60 W60 V57:V59 R57:R59 M9:M12 G5 Y10 V18 Q16:Q17 Y16:Y17 M16:M20 U16:U17 R18:R19 AB6:AB10 AB13:AB60">
      <formula1>"■,□"</formula1>
    </dataValidation>
  </dataValidations>
  <printOptions horizontalCentered="1"/>
  <pageMargins left="0.4724409448818898" right="0.3937007874015748" top="0.31496062992125984" bottom="0.3937007874015748" header="0.1968503937007874" footer="0.2755905511811024"/>
  <pageSetup fitToHeight="5" fitToWidth="1" horizontalDpi="600" verticalDpi="600" orientation="portrait" paperSize="9" r:id="rId1"/>
  <headerFooter alignWithMargins="0">
    <oddFooter>&amp;L&amp;9ＨＰ住-351-2　(Ver.20131002）&amp;R&amp;9Copyright 2013 Houseplus Corporation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AH60"/>
  <sheetViews>
    <sheetView view="pageBreakPreview" zoomScaleSheetLayoutView="100" zoomScalePageLayoutView="0" workbookViewId="0" topLeftCell="A1">
      <selection activeCell="H13" sqref="H13:L17"/>
    </sheetView>
  </sheetViews>
  <sheetFormatPr defaultColWidth="2.875" defaultRowHeight="17.25" customHeight="1"/>
  <cols>
    <col min="1" max="1" width="1.625" style="100" customWidth="1"/>
    <col min="2" max="16384" width="2.875" style="100" customWidth="1"/>
  </cols>
  <sheetData>
    <row r="1" spans="26:34" ht="13.5" customHeight="1">
      <c r="Z1" s="103"/>
      <c r="AH1" s="101" t="s">
        <v>392</v>
      </c>
    </row>
    <row r="2" spans="2:34" ht="17.25" customHeight="1" thickBot="1">
      <c r="B2" s="109" t="s">
        <v>201</v>
      </c>
      <c r="U2" s="103"/>
      <c r="Z2" s="103"/>
      <c r="AH2" s="197" t="s">
        <v>163</v>
      </c>
    </row>
    <row r="3" spans="2:34" ht="13.5" customHeight="1">
      <c r="B3" s="474" t="s">
        <v>5</v>
      </c>
      <c r="C3" s="475"/>
      <c r="D3" s="475"/>
      <c r="E3" s="489" t="s">
        <v>20</v>
      </c>
      <c r="F3" s="475"/>
      <c r="G3" s="518"/>
      <c r="H3" s="484" t="s">
        <v>1</v>
      </c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9" t="s">
        <v>0</v>
      </c>
      <c r="AG3" s="475"/>
      <c r="AH3" s="490"/>
    </row>
    <row r="4" spans="2:34" ht="15" customHeight="1" thickBot="1">
      <c r="B4" s="478"/>
      <c r="C4" s="479"/>
      <c r="D4" s="479"/>
      <c r="E4" s="479"/>
      <c r="F4" s="479"/>
      <c r="G4" s="519"/>
      <c r="H4" s="445" t="s">
        <v>2</v>
      </c>
      <c r="I4" s="446"/>
      <c r="J4" s="446"/>
      <c r="K4" s="446"/>
      <c r="L4" s="448"/>
      <c r="M4" s="445" t="s">
        <v>3</v>
      </c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7"/>
      <c r="AB4" s="610" t="s">
        <v>4</v>
      </c>
      <c r="AC4" s="446"/>
      <c r="AD4" s="446"/>
      <c r="AE4" s="446"/>
      <c r="AF4" s="325"/>
      <c r="AG4" s="479"/>
      <c r="AH4" s="480"/>
    </row>
    <row r="5" spans="2:34" ht="14.25" customHeight="1">
      <c r="B5" s="481" t="s">
        <v>118</v>
      </c>
      <c r="C5" s="482"/>
      <c r="D5" s="483"/>
      <c r="E5" s="524" t="s">
        <v>92</v>
      </c>
      <c r="F5" s="482" t="s">
        <v>138</v>
      </c>
      <c r="G5" s="560"/>
      <c r="H5" s="564" t="s">
        <v>36</v>
      </c>
      <c r="I5" s="457"/>
      <c r="J5" s="457"/>
      <c r="K5" s="457"/>
      <c r="L5" s="530"/>
      <c r="M5" s="7" t="s">
        <v>40</v>
      </c>
      <c r="N5" s="148" t="s">
        <v>170</v>
      </c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56"/>
      <c r="AB5" s="7" t="str">
        <f>IF(+'第１面＜住戸用＞'!AB49="","",+'第１面＜住戸用＞'!AB49)</f>
        <v>□</v>
      </c>
      <c r="AC5" s="8" t="str">
        <f>IF(+'第１面＜住戸用＞'!AC49="","",+'第１面＜住戸用＞'!AC49)</f>
        <v>機器表（給湯）</v>
      </c>
      <c r="AD5" s="8"/>
      <c r="AE5" s="9"/>
      <c r="AF5" s="242"/>
      <c r="AG5" s="242"/>
      <c r="AH5" s="243"/>
    </row>
    <row r="6" spans="2:34" ht="14.25" customHeight="1">
      <c r="B6" s="481"/>
      <c r="C6" s="482"/>
      <c r="D6" s="483"/>
      <c r="E6" s="524"/>
      <c r="F6" s="526"/>
      <c r="G6" s="560"/>
      <c r="H6" s="564"/>
      <c r="I6" s="457"/>
      <c r="J6" s="457"/>
      <c r="K6" s="457"/>
      <c r="L6" s="530"/>
      <c r="M6" s="7" t="s">
        <v>37</v>
      </c>
      <c r="N6" s="115" t="s">
        <v>169</v>
      </c>
      <c r="O6" s="115"/>
      <c r="P6" s="115"/>
      <c r="Q6" s="111" t="s">
        <v>38</v>
      </c>
      <c r="R6" s="541"/>
      <c r="S6" s="541"/>
      <c r="T6" s="541"/>
      <c r="U6" s="541"/>
      <c r="V6" s="541"/>
      <c r="W6" s="541"/>
      <c r="X6" s="541"/>
      <c r="Y6" s="541"/>
      <c r="Z6" s="541"/>
      <c r="AA6" s="167" t="s">
        <v>56</v>
      </c>
      <c r="AB6" s="7" t="str">
        <f>IF(+'第１面＜住戸用＞'!AB50="","",+'第１面＜住戸用＞'!AB50)</f>
        <v>□</v>
      </c>
      <c r="AC6" s="8" t="str">
        <f>IF(+'第１面＜住戸用＞'!AC50="","",+'第１面＜住戸用＞'!AC50)</f>
        <v>仕様書・仕上表</v>
      </c>
      <c r="AD6" s="8"/>
      <c r="AE6" s="9"/>
      <c r="AF6" s="242"/>
      <c r="AG6" s="242"/>
      <c r="AH6" s="243"/>
    </row>
    <row r="7" spans="2:34" ht="14.25" customHeight="1">
      <c r="B7" s="481"/>
      <c r="C7" s="482"/>
      <c r="D7" s="483"/>
      <c r="E7" s="524"/>
      <c r="F7" s="526"/>
      <c r="G7" s="560"/>
      <c r="H7" s="564"/>
      <c r="I7" s="457"/>
      <c r="J7" s="457"/>
      <c r="K7" s="457"/>
      <c r="L7" s="530"/>
      <c r="M7" s="119" t="s">
        <v>61</v>
      </c>
      <c r="N7" s="119"/>
      <c r="O7" s="119"/>
      <c r="P7" s="119"/>
      <c r="Q7" s="119" t="s">
        <v>63</v>
      </c>
      <c r="R7" s="119"/>
      <c r="S7" s="119"/>
      <c r="T7" s="119"/>
      <c r="U7" s="119"/>
      <c r="V7" s="119"/>
      <c r="W7" s="119"/>
      <c r="X7" s="119"/>
      <c r="Y7" s="119"/>
      <c r="Z7" s="119"/>
      <c r="AA7" s="156"/>
      <c r="AB7" s="7" t="str">
        <f>IF(+'第１面＜住戸用＞'!AB51="","",+'第１面＜住戸用＞'!AB51)</f>
        <v>□</v>
      </c>
      <c r="AC7" s="8" t="str">
        <f>IF(+'第１面＜住戸用＞'!AC51="","",+'第１面＜住戸用＞'!AC51)</f>
        <v>各階平面図</v>
      </c>
      <c r="AD7" s="8"/>
      <c r="AE7" s="9"/>
      <c r="AF7" s="242"/>
      <c r="AG7" s="242"/>
      <c r="AH7" s="243"/>
    </row>
    <row r="8" spans="2:34" ht="14.25" customHeight="1">
      <c r="B8" s="503">
        <f>IF('第１面＜住戸用＞'!M10="■","選択","")</f>
      </c>
      <c r="C8" s="504"/>
      <c r="D8" s="505"/>
      <c r="E8" s="524"/>
      <c r="F8" s="526"/>
      <c r="G8" s="560"/>
      <c r="H8" s="564"/>
      <c r="I8" s="457"/>
      <c r="J8" s="457"/>
      <c r="K8" s="457"/>
      <c r="L8" s="530"/>
      <c r="M8" s="119"/>
      <c r="N8" s="7" t="s">
        <v>37</v>
      </c>
      <c r="O8" s="119" t="s">
        <v>62</v>
      </c>
      <c r="P8" s="119"/>
      <c r="Q8" s="119"/>
      <c r="R8" s="7" t="s">
        <v>37</v>
      </c>
      <c r="S8" s="119" t="s">
        <v>64</v>
      </c>
      <c r="T8" s="119"/>
      <c r="U8" s="119"/>
      <c r="V8" s="7" t="s">
        <v>37</v>
      </c>
      <c r="W8" s="119" t="s">
        <v>65</v>
      </c>
      <c r="X8" s="119"/>
      <c r="Y8" s="119"/>
      <c r="Z8" s="119"/>
      <c r="AA8" s="156"/>
      <c r="AB8" s="7" t="str">
        <f>IF(+'第１面＜住戸用＞'!AB52="","",+'第１面＜住戸用＞'!AB52)</f>
        <v>□</v>
      </c>
      <c r="AC8" s="8">
        <f>IF(+'第１面＜住戸用＞'!AC52="","",+'第１面＜住戸用＞'!AC52)</f>
      </c>
      <c r="AD8" s="8"/>
      <c r="AE8" s="9"/>
      <c r="AF8" s="242"/>
      <c r="AG8" s="242"/>
      <c r="AH8" s="243"/>
    </row>
    <row r="9" spans="2:34" ht="14.25" customHeight="1">
      <c r="B9" s="173"/>
      <c r="C9" s="119"/>
      <c r="D9" s="119"/>
      <c r="E9" s="525"/>
      <c r="F9" s="561"/>
      <c r="G9" s="562"/>
      <c r="H9" s="564"/>
      <c r="I9" s="457"/>
      <c r="J9" s="457"/>
      <c r="K9" s="457"/>
      <c r="L9" s="530"/>
      <c r="M9" s="169"/>
      <c r="N9" s="14" t="s">
        <v>37</v>
      </c>
      <c r="O9" s="169" t="s">
        <v>66</v>
      </c>
      <c r="P9" s="169"/>
      <c r="Q9" s="169"/>
      <c r="R9" s="14" t="s">
        <v>37</v>
      </c>
      <c r="S9" s="169" t="s">
        <v>67</v>
      </c>
      <c r="T9" s="169"/>
      <c r="U9" s="169"/>
      <c r="V9" s="169"/>
      <c r="W9" s="169"/>
      <c r="X9" s="169"/>
      <c r="Y9" s="169"/>
      <c r="Z9" s="169"/>
      <c r="AA9" s="170"/>
      <c r="AB9" s="7">
        <f>IF(+'第１面＜住戸用＞'!AB53="","",+'第１面＜住戸用＞'!AB53)</f>
      </c>
      <c r="AC9" s="8">
        <f>IF(+'第１面＜住戸用＞'!AC53="","",+'第１面＜住戸用＞'!AC53)</f>
      </c>
      <c r="AD9" s="8"/>
      <c r="AE9" s="9"/>
      <c r="AF9" s="260"/>
      <c r="AG9" s="260"/>
      <c r="AH9" s="261"/>
    </row>
    <row r="10" spans="2:34" ht="14.25" customHeight="1">
      <c r="B10" s="173"/>
      <c r="C10" s="119"/>
      <c r="D10" s="523" t="s">
        <v>123</v>
      </c>
      <c r="E10" s="459" t="s">
        <v>35</v>
      </c>
      <c r="F10" s="460"/>
      <c r="G10" s="531"/>
      <c r="H10" s="563" t="s">
        <v>124</v>
      </c>
      <c r="I10" s="460"/>
      <c r="J10" s="460"/>
      <c r="K10" s="460"/>
      <c r="L10" s="531"/>
      <c r="M10" s="118" t="s">
        <v>125</v>
      </c>
      <c r="N10" s="118"/>
      <c r="O10" s="118"/>
      <c r="P10" s="118"/>
      <c r="Q10" s="118"/>
      <c r="R10" s="118"/>
      <c r="S10" s="118"/>
      <c r="T10" s="21" t="s">
        <v>37</v>
      </c>
      <c r="U10" s="118" t="s">
        <v>72</v>
      </c>
      <c r="V10" s="118"/>
      <c r="W10" s="21" t="s">
        <v>37</v>
      </c>
      <c r="X10" s="118" t="s">
        <v>73</v>
      </c>
      <c r="Y10" s="118"/>
      <c r="Z10" s="118"/>
      <c r="AA10" s="172"/>
      <c r="AB10" s="21" t="s">
        <v>37</v>
      </c>
      <c r="AC10" s="17" t="s">
        <v>126</v>
      </c>
      <c r="AD10" s="17"/>
      <c r="AE10" s="18"/>
      <c r="AF10" s="253"/>
      <c r="AG10" s="254"/>
      <c r="AH10" s="255"/>
    </row>
    <row r="11" spans="2:34" ht="14.25" customHeight="1">
      <c r="B11" s="173"/>
      <c r="C11" s="119"/>
      <c r="D11" s="524"/>
      <c r="E11" s="459"/>
      <c r="F11" s="460"/>
      <c r="G11" s="531"/>
      <c r="H11" s="563"/>
      <c r="I11" s="460"/>
      <c r="J11" s="460"/>
      <c r="K11" s="460"/>
      <c r="L11" s="531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56"/>
      <c r="AB11" s="7" t="s">
        <v>37</v>
      </c>
      <c r="AC11" s="8" t="s">
        <v>69</v>
      </c>
      <c r="AD11" s="8"/>
      <c r="AE11" s="9"/>
      <c r="AF11" s="241"/>
      <c r="AG11" s="242"/>
      <c r="AH11" s="243"/>
    </row>
    <row r="12" spans="2:34" ht="14.25" customHeight="1">
      <c r="B12" s="173"/>
      <c r="C12" s="119"/>
      <c r="D12" s="525"/>
      <c r="E12" s="459"/>
      <c r="F12" s="460"/>
      <c r="G12" s="531"/>
      <c r="H12" s="563"/>
      <c r="I12" s="460"/>
      <c r="J12" s="460"/>
      <c r="K12" s="460"/>
      <c r="L12" s="53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98"/>
      <c r="AB12" s="7" t="s">
        <v>37</v>
      </c>
      <c r="AC12" s="8" t="s">
        <v>74</v>
      </c>
      <c r="AD12" s="8"/>
      <c r="AE12" s="16"/>
      <c r="AF12" s="259"/>
      <c r="AG12" s="260"/>
      <c r="AH12" s="261"/>
    </row>
    <row r="13" spans="2:34" ht="14.25" customHeight="1">
      <c r="B13" s="173"/>
      <c r="C13" s="119"/>
      <c r="D13" s="523" t="s">
        <v>127</v>
      </c>
      <c r="E13" s="540" t="s">
        <v>39</v>
      </c>
      <c r="F13" s="540"/>
      <c r="G13" s="576"/>
      <c r="H13" s="570" t="s">
        <v>128</v>
      </c>
      <c r="I13" s="460"/>
      <c r="J13" s="460"/>
      <c r="K13" s="460"/>
      <c r="L13" s="531"/>
      <c r="M13" s="21" t="s">
        <v>37</v>
      </c>
      <c r="N13" s="177" t="s">
        <v>129</v>
      </c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2"/>
      <c r="AB13" s="21" t="s">
        <v>37</v>
      </c>
      <c r="AC13" s="17" t="s">
        <v>130</v>
      </c>
      <c r="AD13" s="17"/>
      <c r="AE13" s="18"/>
      <c r="AF13" s="253"/>
      <c r="AG13" s="254"/>
      <c r="AH13" s="255"/>
    </row>
    <row r="14" spans="2:34" ht="14.25" customHeight="1">
      <c r="B14" s="173"/>
      <c r="C14" s="119"/>
      <c r="D14" s="524"/>
      <c r="E14" s="526"/>
      <c r="F14" s="526"/>
      <c r="G14" s="560"/>
      <c r="H14" s="571"/>
      <c r="I14" s="568"/>
      <c r="J14" s="568"/>
      <c r="K14" s="568"/>
      <c r="L14" s="569"/>
      <c r="M14" s="7" t="s">
        <v>37</v>
      </c>
      <c r="N14" s="115" t="s">
        <v>169</v>
      </c>
      <c r="O14" s="115"/>
      <c r="P14" s="115"/>
      <c r="Q14" s="111" t="s">
        <v>38</v>
      </c>
      <c r="R14" s="541"/>
      <c r="S14" s="541"/>
      <c r="T14" s="541"/>
      <c r="U14" s="541"/>
      <c r="V14" s="541"/>
      <c r="W14" s="541"/>
      <c r="X14" s="541"/>
      <c r="Y14" s="541"/>
      <c r="Z14" s="541"/>
      <c r="AA14" s="167" t="s">
        <v>56</v>
      </c>
      <c r="AB14" s="7" t="s">
        <v>37</v>
      </c>
      <c r="AC14" s="8" t="s">
        <v>69</v>
      </c>
      <c r="AD14" s="8"/>
      <c r="AE14" s="9"/>
      <c r="AF14" s="241"/>
      <c r="AG14" s="242"/>
      <c r="AH14" s="243"/>
    </row>
    <row r="15" spans="2:34" ht="14.25" customHeight="1">
      <c r="B15" s="173"/>
      <c r="C15" s="119"/>
      <c r="D15" s="524"/>
      <c r="E15" s="526"/>
      <c r="F15" s="526"/>
      <c r="G15" s="560"/>
      <c r="H15" s="571"/>
      <c r="I15" s="568"/>
      <c r="J15" s="568"/>
      <c r="K15" s="568"/>
      <c r="L15" s="569"/>
      <c r="M15" s="119" t="s">
        <v>61</v>
      </c>
      <c r="N15" s="119"/>
      <c r="O15" s="119"/>
      <c r="P15" s="119"/>
      <c r="Q15" s="119" t="s">
        <v>63</v>
      </c>
      <c r="R15" s="119"/>
      <c r="S15" s="119"/>
      <c r="T15" s="119"/>
      <c r="U15" s="119"/>
      <c r="V15" s="119"/>
      <c r="W15" s="119"/>
      <c r="X15" s="119"/>
      <c r="Y15" s="119"/>
      <c r="Z15" s="119"/>
      <c r="AA15" s="156"/>
      <c r="AB15" s="7" t="s">
        <v>37</v>
      </c>
      <c r="AC15" s="8" t="s">
        <v>131</v>
      </c>
      <c r="AD15" s="8"/>
      <c r="AE15" s="9"/>
      <c r="AF15" s="241"/>
      <c r="AG15" s="242"/>
      <c r="AH15" s="243"/>
    </row>
    <row r="16" spans="2:34" ht="14.25" customHeight="1">
      <c r="B16" s="173"/>
      <c r="C16" s="119"/>
      <c r="D16" s="524"/>
      <c r="E16" s="526"/>
      <c r="F16" s="526"/>
      <c r="G16" s="560"/>
      <c r="H16" s="571"/>
      <c r="I16" s="568"/>
      <c r="J16" s="568"/>
      <c r="K16" s="568"/>
      <c r="L16" s="569"/>
      <c r="M16" s="119"/>
      <c r="N16" s="7" t="s">
        <v>37</v>
      </c>
      <c r="O16" s="119" t="s">
        <v>62</v>
      </c>
      <c r="P16" s="119"/>
      <c r="Q16" s="119"/>
      <c r="R16" s="7" t="s">
        <v>37</v>
      </c>
      <c r="S16" s="119" t="s">
        <v>64</v>
      </c>
      <c r="T16" s="119"/>
      <c r="U16" s="119"/>
      <c r="V16" s="7" t="s">
        <v>37</v>
      </c>
      <c r="W16" s="119" t="s">
        <v>65</v>
      </c>
      <c r="X16" s="119"/>
      <c r="Y16" s="119"/>
      <c r="Z16" s="119"/>
      <c r="AA16" s="156"/>
      <c r="AB16" s="7" t="s">
        <v>37</v>
      </c>
      <c r="AC16" s="8"/>
      <c r="AD16" s="8"/>
      <c r="AE16" s="9"/>
      <c r="AF16" s="241"/>
      <c r="AG16" s="242"/>
      <c r="AH16" s="243"/>
    </row>
    <row r="17" spans="2:34" ht="14.25" customHeight="1">
      <c r="B17" s="173"/>
      <c r="C17" s="119"/>
      <c r="D17" s="524"/>
      <c r="E17" s="527"/>
      <c r="F17" s="527"/>
      <c r="G17" s="577"/>
      <c r="H17" s="572"/>
      <c r="I17" s="463"/>
      <c r="J17" s="463"/>
      <c r="K17" s="463"/>
      <c r="L17" s="535"/>
      <c r="M17" s="158"/>
      <c r="N17" s="2" t="s">
        <v>37</v>
      </c>
      <c r="O17" s="158" t="s">
        <v>66</v>
      </c>
      <c r="P17" s="158"/>
      <c r="Q17" s="158"/>
      <c r="R17" s="2" t="s">
        <v>37</v>
      </c>
      <c r="S17" s="158" t="s">
        <v>67</v>
      </c>
      <c r="T17" s="158"/>
      <c r="U17" s="158"/>
      <c r="V17" s="158"/>
      <c r="W17" s="158"/>
      <c r="X17" s="158"/>
      <c r="Y17" s="158"/>
      <c r="Z17" s="158"/>
      <c r="AA17" s="160"/>
      <c r="AB17" s="2" t="s">
        <v>37</v>
      </c>
      <c r="AC17" s="19"/>
      <c r="AD17" s="19"/>
      <c r="AE17" s="20"/>
      <c r="AF17" s="256"/>
      <c r="AG17" s="257"/>
      <c r="AH17" s="258"/>
    </row>
    <row r="18" spans="2:34" ht="14.25" customHeight="1">
      <c r="B18" s="173"/>
      <c r="C18" s="119"/>
      <c r="D18" s="524"/>
      <c r="E18" s="456" t="s">
        <v>132</v>
      </c>
      <c r="F18" s="457"/>
      <c r="G18" s="530"/>
      <c r="H18" s="565" t="s">
        <v>133</v>
      </c>
      <c r="I18" s="457"/>
      <c r="J18" s="457"/>
      <c r="K18" s="457"/>
      <c r="L18" s="530"/>
      <c r="M18" s="7" t="s">
        <v>37</v>
      </c>
      <c r="N18" s="148" t="s">
        <v>134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56"/>
      <c r="AB18" s="7" t="s">
        <v>40</v>
      </c>
      <c r="AC18" s="8" t="s">
        <v>135</v>
      </c>
      <c r="AD18" s="8"/>
      <c r="AE18" s="9"/>
      <c r="AF18" s="241"/>
      <c r="AG18" s="242"/>
      <c r="AH18" s="243"/>
    </row>
    <row r="19" spans="2:34" ht="14.25" customHeight="1">
      <c r="B19" s="173"/>
      <c r="C19" s="119"/>
      <c r="D19" s="524"/>
      <c r="E19" s="532"/>
      <c r="F19" s="533"/>
      <c r="G19" s="534"/>
      <c r="H19" s="566"/>
      <c r="I19" s="533"/>
      <c r="J19" s="533"/>
      <c r="K19" s="533"/>
      <c r="L19" s="534"/>
      <c r="M19" s="7" t="s">
        <v>37</v>
      </c>
      <c r="N19" s="115" t="s">
        <v>169</v>
      </c>
      <c r="O19" s="115"/>
      <c r="P19" s="115"/>
      <c r="Q19" s="111" t="s">
        <v>38</v>
      </c>
      <c r="R19" s="541"/>
      <c r="S19" s="541"/>
      <c r="T19" s="541"/>
      <c r="U19" s="541"/>
      <c r="V19" s="541"/>
      <c r="W19" s="541"/>
      <c r="X19" s="541"/>
      <c r="Y19" s="541"/>
      <c r="Z19" s="541"/>
      <c r="AA19" s="167" t="s">
        <v>56</v>
      </c>
      <c r="AB19" s="7" t="s">
        <v>37</v>
      </c>
      <c r="AC19" s="8" t="s">
        <v>69</v>
      </c>
      <c r="AD19" s="8"/>
      <c r="AE19" s="9"/>
      <c r="AF19" s="241"/>
      <c r="AG19" s="242"/>
      <c r="AH19" s="243"/>
    </row>
    <row r="20" spans="2:34" ht="14.25" customHeight="1" thickBot="1">
      <c r="B20" s="173"/>
      <c r="C20" s="119"/>
      <c r="D20" s="559"/>
      <c r="E20" s="575"/>
      <c r="F20" s="568"/>
      <c r="G20" s="569"/>
      <c r="H20" s="567"/>
      <c r="I20" s="568"/>
      <c r="J20" s="568"/>
      <c r="K20" s="568"/>
      <c r="L20" s="569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98"/>
      <c r="AB20" s="14" t="s">
        <v>37</v>
      </c>
      <c r="AC20" s="26"/>
      <c r="AD20" s="26"/>
      <c r="AE20" s="27"/>
      <c r="AF20" s="241"/>
      <c r="AG20" s="242"/>
      <c r="AH20" s="243"/>
    </row>
    <row r="21" spans="2:34" ht="14.25" customHeight="1">
      <c r="B21" s="500" t="s">
        <v>136</v>
      </c>
      <c r="C21" s="501"/>
      <c r="D21" s="502"/>
      <c r="E21" s="199" t="s">
        <v>148</v>
      </c>
      <c r="F21" s="200"/>
      <c r="G21" s="606" t="s">
        <v>37</v>
      </c>
      <c r="H21" s="617" t="s">
        <v>154</v>
      </c>
      <c r="I21" s="507"/>
      <c r="J21" s="507"/>
      <c r="K21" s="507"/>
      <c r="L21" s="508"/>
      <c r="M21" s="1" t="s">
        <v>37</v>
      </c>
      <c r="N21" s="201" t="s">
        <v>181</v>
      </c>
      <c r="O21" s="201"/>
      <c r="P21" s="201"/>
      <c r="Q21" s="146"/>
      <c r="R21" s="201"/>
      <c r="S21" s="201"/>
      <c r="T21" s="201"/>
      <c r="U21" s="146"/>
      <c r="V21" s="201"/>
      <c r="W21" s="201"/>
      <c r="X21" s="202"/>
      <c r="Y21" s="202"/>
      <c r="Z21" s="202"/>
      <c r="AA21" s="203"/>
      <c r="AB21" s="1" t="s">
        <v>37</v>
      </c>
      <c r="AC21" s="28" t="s">
        <v>156</v>
      </c>
      <c r="AD21" s="28"/>
      <c r="AE21" s="29"/>
      <c r="AF21" s="262"/>
      <c r="AG21" s="263"/>
      <c r="AH21" s="264"/>
    </row>
    <row r="22" spans="2:34" ht="14.25" customHeight="1">
      <c r="B22" s="481"/>
      <c r="C22" s="482"/>
      <c r="D22" s="483"/>
      <c r="E22" s="573" t="s">
        <v>180</v>
      </c>
      <c r="F22" s="574"/>
      <c r="G22" s="579"/>
      <c r="H22" s="618"/>
      <c r="I22" s="510"/>
      <c r="J22" s="510"/>
      <c r="K22" s="510"/>
      <c r="L22" s="511"/>
      <c r="M22" s="7" t="s">
        <v>37</v>
      </c>
      <c r="N22" s="149" t="s">
        <v>182</v>
      </c>
      <c r="O22" s="149"/>
      <c r="P22" s="149"/>
      <c r="Q22" s="106"/>
      <c r="R22" s="149"/>
      <c r="S22" s="149"/>
      <c r="T22" s="149"/>
      <c r="U22" s="106"/>
      <c r="V22" s="149"/>
      <c r="W22" s="149"/>
      <c r="X22" s="115"/>
      <c r="Y22" s="115"/>
      <c r="Z22" s="115"/>
      <c r="AA22" s="136"/>
      <c r="AB22" s="7" t="s">
        <v>37</v>
      </c>
      <c r="AC22" s="8" t="s">
        <v>69</v>
      </c>
      <c r="AD22" s="30"/>
      <c r="AE22" s="31"/>
      <c r="AF22" s="265"/>
      <c r="AG22" s="266"/>
      <c r="AH22" s="267"/>
    </row>
    <row r="23" spans="2:34" ht="14.25" customHeight="1">
      <c r="B23" s="481"/>
      <c r="C23" s="482"/>
      <c r="D23" s="483"/>
      <c r="E23" s="573"/>
      <c r="F23" s="574"/>
      <c r="G23" s="580"/>
      <c r="H23" s="619"/>
      <c r="I23" s="513"/>
      <c r="J23" s="513"/>
      <c r="K23" s="513"/>
      <c r="L23" s="514"/>
      <c r="M23" s="14" t="s">
        <v>37</v>
      </c>
      <c r="N23" s="204" t="s">
        <v>137</v>
      </c>
      <c r="O23" s="204"/>
      <c r="P23" s="204"/>
      <c r="Q23" s="205"/>
      <c r="R23" s="204"/>
      <c r="S23" s="204"/>
      <c r="T23" s="204"/>
      <c r="U23" s="204"/>
      <c r="V23" s="204"/>
      <c r="W23" s="204"/>
      <c r="X23" s="121"/>
      <c r="Y23" s="121"/>
      <c r="Z23" s="121"/>
      <c r="AA23" s="198"/>
      <c r="AB23" s="14" t="s">
        <v>37</v>
      </c>
      <c r="AC23" s="15" t="s">
        <v>74</v>
      </c>
      <c r="AD23" s="26"/>
      <c r="AE23" s="27"/>
      <c r="AF23" s="265"/>
      <c r="AG23" s="266"/>
      <c r="AH23" s="267"/>
    </row>
    <row r="24" spans="2:34" ht="14.25" customHeight="1">
      <c r="B24" s="503">
        <f>IF('第１面＜住戸用＞'!Y10="■","選択","")</f>
      </c>
      <c r="C24" s="504"/>
      <c r="D24" s="505"/>
      <c r="E24" s="573"/>
      <c r="F24" s="574"/>
      <c r="G24" s="578" t="s">
        <v>37</v>
      </c>
      <c r="H24" s="598" t="s">
        <v>177</v>
      </c>
      <c r="I24" s="599"/>
      <c r="J24" s="599"/>
      <c r="K24" s="599"/>
      <c r="L24" s="600"/>
      <c r="M24" s="21" t="s">
        <v>37</v>
      </c>
      <c r="N24" s="206" t="s">
        <v>44</v>
      </c>
      <c r="O24" s="206"/>
      <c r="P24" s="206"/>
      <c r="Q24" s="178"/>
      <c r="R24" s="7" t="s">
        <v>37</v>
      </c>
      <c r="S24" s="149" t="s">
        <v>45</v>
      </c>
      <c r="T24" s="206"/>
      <c r="U24" s="178"/>
      <c r="V24" s="178"/>
      <c r="W24" s="21" t="s">
        <v>37</v>
      </c>
      <c r="X24" s="206" t="s">
        <v>46</v>
      </c>
      <c r="Y24" s="207"/>
      <c r="Z24" s="207"/>
      <c r="AA24" s="208"/>
      <c r="AB24" s="21" t="s">
        <v>37</v>
      </c>
      <c r="AC24" s="30" t="s">
        <v>157</v>
      </c>
      <c r="AD24" s="30"/>
      <c r="AE24" s="31"/>
      <c r="AF24" s="265"/>
      <c r="AG24" s="266"/>
      <c r="AH24" s="267"/>
    </row>
    <row r="25" spans="2:34" ht="14.25" customHeight="1">
      <c r="B25" s="209"/>
      <c r="C25" s="210"/>
      <c r="D25" s="211"/>
      <c r="E25" s="573"/>
      <c r="F25" s="574"/>
      <c r="G25" s="579"/>
      <c r="H25" s="601"/>
      <c r="I25" s="443"/>
      <c r="J25" s="443"/>
      <c r="K25" s="443"/>
      <c r="L25" s="602"/>
      <c r="M25" s="149"/>
      <c r="N25" s="149"/>
      <c r="O25" s="149"/>
      <c r="P25" s="149"/>
      <c r="Q25" s="106"/>
      <c r="R25" s="149"/>
      <c r="S25" s="149"/>
      <c r="T25" s="149"/>
      <c r="U25" s="106"/>
      <c r="V25" s="149"/>
      <c r="W25" s="149"/>
      <c r="X25" s="149"/>
      <c r="Y25" s="115"/>
      <c r="Z25" s="115"/>
      <c r="AA25" s="136"/>
      <c r="AB25" s="7" t="s">
        <v>37</v>
      </c>
      <c r="AC25" s="8" t="s">
        <v>69</v>
      </c>
      <c r="AD25" s="30"/>
      <c r="AE25" s="31"/>
      <c r="AF25" s="265"/>
      <c r="AG25" s="266"/>
      <c r="AH25" s="267"/>
    </row>
    <row r="26" spans="2:34" ht="14.25" customHeight="1">
      <c r="B26" s="212"/>
      <c r="C26" s="213"/>
      <c r="D26" s="214"/>
      <c r="E26" s="573"/>
      <c r="F26" s="574"/>
      <c r="G26" s="580"/>
      <c r="H26" s="607" t="s">
        <v>178</v>
      </c>
      <c r="I26" s="608"/>
      <c r="J26" s="608"/>
      <c r="K26" s="608"/>
      <c r="L26" s="609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121"/>
      <c r="Y26" s="121"/>
      <c r="Z26" s="121"/>
      <c r="AA26" s="198"/>
      <c r="AB26" s="7" t="s">
        <v>37</v>
      </c>
      <c r="AC26" s="26" t="s">
        <v>158</v>
      </c>
      <c r="AD26" s="26"/>
      <c r="AE26" s="27"/>
      <c r="AF26" s="265"/>
      <c r="AG26" s="266"/>
      <c r="AH26" s="267"/>
    </row>
    <row r="27" spans="2:34" ht="14.25" customHeight="1">
      <c r="B27" s="212"/>
      <c r="C27" s="213"/>
      <c r="D27" s="214"/>
      <c r="E27" s="215"/>
      <c r="F27" s="213"/>
      <c r="G27" s="605" t="s">
        <v>37</v>
      </c>
      <c r="H27" s="601" t="s">
        <v>171</v>
      </c>
      <c r="I27" s="443"/>
      <c r="J27" s="443"/>
      <c r="K27" s="443"/>
      <c r="L27" s="602"/>
      <c r="M27" s="21" t="s">
        <v>37</v>
      </c>
      <c r="N27" s="182" t="s">
        <v>139</v>
      </c>
      <c r="O27" s="177"/>
      <c r="P27" s="177"/>
      <c r="Q27" s="177"/>
      <c r="R27" s="177"/>
      <c r="S27" s="177"/>
      <c r="T27" s="177"/>
      <c r="U27" s="149"/>
      <c r="V27" s="149"/>
      <c r="W27" s="149"/>
      <c r="X27" s="115"/>
      <c r="Y27" s="115"/>
      <c r="Z27" s="115"/>
      <c r="AA27" s="136"/>
      <c r="AB27" s="21" t="s">
        <v>37</v>
      </c>
      <c r="AC27" s="30" t="s">
        <v>159</v>
      </c>
      <c r="AD27" s="32"/>
      <c r="AE27" s="33"/>
      <c r="AF27" s="265"/>
      <c r="AG27" s="266"/>
      <c r="AH27" s="267"/>
    </row>
    <row r="28" spans="2:34" ht="14.25" customHeight="1">
      <c r="B28" s="212"/>
      <c r="C28" s="213"/>
      <c r="D28" s="214"/>
      <c r="E28" s="215"/>
      <c r="F28" s="213"/>
      <c r="G28" s="579"/>
      <c r="H28" s="601"/>
      <c r="I28" s="443"/>
      <c r="J28" s="443"/>
      <c r="K28" s="443"/>
      <c r="L28" s="602"/>
      <c r="M28" s="149"/>
      <c r="N28" s="182"/>
      <c r="O28" s="148"/>
      <c r="P28" s="148"/>
      <c r="Q28" s="148"/>
      <c r="R28" s="148"/>
      <c r="S28" s="148"/>
      <c r="T28" s="148"/>
      <c r="U28" s="149"/>
      <c r="V28" s="149"/>
      <c r="W28" s="149"/>
      <c r="X28" s="115"/>
      <c r="Y28" s="115"/>
      <c r="Z28" s="115"/>
      <c r="AA28" s="136"/>
      <c r="AB28" s="7" t="s">
        <v>37</v>
      </c>
      <c r="AC28" s="8" t="s">
        <v>69</v>
      </c>
      <c r="AD28" s="30"/>
      <c r="AE28" s="31"/>
      <c r="AF28" s="265"/>
      <c r="AG28" s="266"/>
      <c r="AH28" s="267"/>
    </row>
    <row r="29" spans="2:34" ht="14.25" customHeight="1">
      <c r="B29" s="212"/>
      <c r="C29" s="213"/>
      <c r="D29" s="214"/>
      <c r="E29" s="215"/>
      <c r="F29" s="213"/>
      <c r="G29" s="580"/>
      <c r="H29" s="603"/>
      <c r="I29" s="444"/>
      <c r="J29" s="444"/>
      <c r="K29" s="444"/>
      <c r="L29" s="6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121"/>
      <c r="Y29" s="121"/>
      <c r="Z29" s="121"/>
      <c r="AA29" s="198"/>
      <c r="AB29" s="14" t="s">
        <v>37</v>
      </c>
      <c r="AC29" s="15" t="s">
        <v>74</v>
      </c>
      <c r="AD29" s="26"/>
      <c r="AE29" s="27"/>
      <c r="AF29" s="265"/>
      <c r="AG29" s="266"/>
      <c r="AH29" s="267"/>
    </row>
    <row r="30" spans="2:34" ht="14.25" customHeight="1">
      <c r="B30" s="212"/>
      <c r="C30" s="213"/>
      <c r="D30" s="214"/>
      <c r="E30" s="215"/>
      <c r="F30" s="213"/>
      <c r="G30" s="605" t="s">
        <v>37</v>
      </c>
      <c r="H30" s="598" t="s">
        <v>41</v>
      </c>
      <c r="I30" s="599"/>
      <c r="J30" s="599"/>
      <c r="K30" s="599"/>
      <c r="L30" s="600"/>
      <c r="M30" s="21" t="s">
        <v>37</v>
      </c>
      <c r="N30" s="149" t="s">
        <v>140</v>
      </c>
      <c r="O30" s="149"/>
      <c r="P30" s="108"/>
      <c r="Q30" s="177"/>
      <c r="R30" s="177"/>
      <c r="S30" s="177"/>
      <c r="T30" s="177"/>
      <c r="U30" s="149"/>
      <c r="V30" s="149"/>
      <c r="W30" s="149"/>
      <c r="X30" s="115"/>
      <c r="Y30" s="115"/>
      <c r="Z30" s="115"/>
      <c r="AA30" s="136"/>
      <c r="AB30" s="21" t="s">
        <v>37</v>
      </c>
      <c r="AC30" s="30" t="s">
        <v>159</v>
      </c>
      <c r="AD30" s="32"/>
      <c r="AE30" s="33"/>
      <c r="AF30" s="265"/>
      <c r="AG30" s="266"/>
      <c r="AH30" s="267"/>
    </row>
    <row r="31" spans="2:34" ht="14.25" customHeight="1">
      <c r="B31" s="212"/>
      <c r="C31" s="213"/>
      <c r="D31" s="214"/>
      <c r="E31" s="215"/>
      <c r="F31" s="213"/>
      <c r="G31" s="579"/>
      <c r="H31" s="601"/>
      <c r="I31" s="443"/>
      <c r="J31" s="443"/>
      <c r="K31" s="443"/>
      <c r="L31" s="602"/>
      <c r="M31" s="149"/>
      <c r="N31" s="149"/>
      <c r="O31" s="149"/>
      <c r="P31" s="108"/>
      <c r="Q31" s="106"/>
      <c r="R31" s="106"/>
      <c r="S31" s="106"/>
      <c r="T31" s="106"/>
      <c r="U31" s="149"/>
      <c r="V31" s="149"/>
      <c r="W31" s="149"/>
      <c r="X31" s="115"/>
      <c r="Y31" s="115"/>
      <c r="Z31" s="115"/>
      <c r="AA31" s="136"/>
      <c r="AB31" s="7" t="s">
        <v>37</v>
      </c>
      <c r="AC31" s="8" t="s">
        <v>69</v>
      </c>
      <c r="AD31" s="30"/>
      <c r="AE31" s="31"/>
      <c r="AF31" s="265"/>
      <c r="AG31" s="266"/>
      <c r="AH31" s="267"/>
    </row>
    <row r="32" spans="2:34" ht="14.25" customHeight="1">
      <c r="B32" s="212"/>
      <c r="C32" s="213"/>
      <c r="D32" s="214"/>
      <c r="E32" s="215"/>
      <c r="F32" s="213"/>
      <c r="G32" s="579"/>
      <c r="H32" s="601"/>
      <c r="I32" s="443"/>
      <c r="J32" s="443"/>
      <c r="K32" s="443"/>
      <c r="L32" s="602"/>
      <c r="M32" s="149"/>
      <c r="N32" s="149"/>
      <c r="O32" s="149"/>
      <c r="P32" s="108"/>
      <c r="Q32" s="106"/>
      <c r="R32" s="106"/>
      <c r="S32" s="106"/>
      <c r="T32" s="106"/>
      <c r="U32" s="149"/>
      <c r="V32" s="149"/>
      <c r="W32" s="149"/>
      <c r="X32" s="115"/>
      <c r="Y32" s="115"/>
      <c r="Z32" s="115"/>
      <c r="AA32" s="136"/>
      <c r="AB32" s="7" t="s">
        <v>37</v>
      </c>
      <c r="AC32" s="8" t="s">
        <v>74</v>
      </c>
      <c r="AD32" s="30"/>
      <c r="AE32" s="31"/>
      <c r="AF32" s="265"/>
      <c r="AG32" s="266"/>
      <c r="AH32" s="267"/>
    </row>
    <row r="33" spans="2:34" ht="14.25" customHeight="1">
      <c r="B33" s="212"/>
      <c r="C33" s="213"/>
      <c r="D33" s="214"/>
      <c r="E33" s="215"/>
      <c r="F33" s="213"/>
      <c r="G33" s="580"/>
      <c r="H33" s="601"/>
      <c r="I33" s="443"/>
      <c r="J33" s="443"/>
      <c r="K33" s="443"/>
      <c r="L33" s="602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15"/>
      <c r="Y33" s="115"/>
      <c r="Z33" s="115"/>
      <c r="AA33" s="136"/>
      <c r="AB33" s="14" t="s">
        <v>37</v>
      </c>
      <c r="AC33" s="26"/>
      <c r="AD33" s="26"/>
      <c r="AE33" s="27"/>
      <c r="AF33" s="265"/>
      <c r="AG33" s="266"/>
      <c r="AH33" s="267"/>
    </row>
    <row r="34" spans="2:34" ht="14.25" customHeight="1">
      <c r="B34" s="212"/>
      <c r="C34" s="213"/>
      <c r="D34" s="214"/>
      <c r="E34" s="215"/>
      <c r="F34" s="213"/>
      <c r="G34" s="605" t="s">
        <v>37</v>
      </c>
      <c r="H34" s="598" t="s">
        <v>155</v>
      </c>
      <c r="I34" s="599"/>
      <c r="J34" s="599"/>
      <c r="K34" s="599"/>
      <c r="L34" s="600"/>
      <c r="M34" s="177" t="s">
        <v>47</v>
      </c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9"/>
      <c r="AB34" s="21" t="s">
        <v>37</v>
      </c>
      <c r="AC34" s="8" t="s">
        <v>69</v>
      </c>
      <c r="AD34" s="32"/>
      <c r="AE34" s="33"/>
      <c r="AF34" s="265"/>
      <c r="AG34" s="266"/>
      <c r="AH34" s="267"/>
    </row>
    <row r="35" spans="2:34" ht="14.25" customHeight="1">
      <c r="B35" s="212"/>
      <c r="C35" s="213"/>
      <c r="D35" s="214"/>
      <c r="E35" s="215"/>
      <c r="F35" s="213"/>
      <c r="G35" s="579"/>
      <c r="H35" s="601"/>
      <c r="I35" s="443"/>
      <c r="J35" s="443"/>
      <c r="K35" s="443"/>
      <c r="L35" s="602"/>
      <c r="M35" s="2" t="s">
        <v>37</v>
      </c>
      <c r="N35" s="127" t="s">
        <v>48</v>
      </c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84"/>
      <c r="AB35" s="7" t="s">
        <v>37</v>
      </c>
      <c r="AC35" s="30" t="s">
        <v>158</v>
      </c>
      <c r="AD35" s="30"/>
      <c r="AE35" s="31"/>
      <c r="AF35" s="265"/>
      <c r="AG35" s="266"/>
      <c r="AH35" s="267"/>
    </row>
    <row r="36" spans="2:34" ht="14.25" customHeight="1">
      <c r="B36" s="212"/>
      <c r="C36" s="213"/>
      <c r="D36" s="214"/>
      <c r="E36" s="215"/>
      <c r="F36" s="213"/>
      <c r="G36" s="579"/>
      <c r="H36" s="601"/>
      <c r="I36" s="443"/>
      <c r="J36" s="443"/>
      <c r="K36" s="443"/>
      <c r="L36" s="602"/>
      <c r="M36" s="119" t="s">
        <v>49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56"/>
      <c r="AB36" s="7" t="s">
        <v>37</v>
      </c>
      <c r="AC36" s="30" t="s">
        <v>131</v>
      </c>
      <c r="AD36" s="30"/>
      <c r="AE36" s="31"/>
      <c r="AF36" s="265"/>
      <c r="AG36" s="266"/>
      <c r="AH36" s="267"/>
    </row>
    <row r="37" spans="2:34" ht="14.25" customHeight="1">
      <c r="B37" s="212"/>
      <c r="C37" s="213"/>
      <c r="D37" s="214"/>
      <c r="E37" s="215"/>
      <c r="F37" s="213"/>
      <c r="G37" s="579"/>
      <c r="H37" s="601"/>
      <c r="I37" s="443"/>
      <c r="J37" s="443"/>
      <c r="K37" s="443"/>
      <c r="L37" s="602"/>
      <c r="M37" s="2" t="s">
        <v>37</v>
      </c>
      <c r="N37" s="158" t="s">
        <v>50</v>
      </c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60"/>
      <c r="AB37" s="7" t="s">
        <v>37</v>
      </c>
      <c r="AC37" s="30"/>
      <c r="AD37" s="30"/>
      <c r="AE37" s="31"/>
      <c r="AF37" s="265"/>
      <c r="AG37" s="266"/>
      <c r="AH37" s="267"/>
    </row>
    <row r="38" spans="2:34" ht="14.25" customHeight="1">
      <c r="B38" s="212"/>
      <c r="C38" s="213"/>
      <c r="D38" s="214"/>
      <c r="E38" s="215"/>
      <c r="F38" s="213"/>
      <c r="G38" s="579"/>
      <c r="H38" s="601"/>
      <c r="I38" s="443"/>
      <c r="J38" s="443"/>
      <c r="K38" s="443"/>
      <c r="L38" s="602"/>
      <c r="M38" s="119" t="s">
        <v>51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56"/>
      <c r="AB38" s="7"/>
      <c r="AC38" s="30"/>
      <c r="AD38" s="30"/>
      <c r="AE38" s="31"/>
      <c r="AF38" s="265"/>
      <c r="AG38" s="266"/>
      <c r="AH38" s="267"/>
    </row>
    <row r="39" spans="2:34" ht="14.25" customHeight="1">
      <c r="B39" s="212"/>
      <c r="C39" s="213"/>
      <c r="D39" s="214"/>
      <c r="E39" s="215"/>
      <c r="F39" s="213"/>
      <c r="G39" s="579"/>
      <c r="H39" s="601"/>
      <c r="I39" s="443"/>
      <c r="J39" s="443"/>
      <c r="K39" s="443"/>
      <c r="L39" s="602"/>
      <c r="M39" s="2" t="s">
        <v>37</v>
      </c>
      <c r="N39" s="158" t="s">
        <v>141</v>
      </c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7"/>
      <c r="AB39" s="7"/>
      <c r="AC39" s="30"/>
      <c r="AD39" s="30"/>
      <c r="AE39" s="31"/>
      <c r="AF39" s="265"/>
      <c r="AG39" s="266"/>
      <c r="AH39" s="267"/>
    </row>
    <row r="40" spans="2:34" ht="14.25" customHeight="1">
      <c r="B40" s="212"/>
      <c r="C40" s="213"/>
      <c r="D40" s="214"/>
      <c r="E40" s="215"/>
      <c r="F40" s="213"/>
      <c r="G40" s="579"/>
      <c r="H40" s="601"/>
      <c r="I40" s="443"/>
      <c r="J40" s="443"/>
      <c r="K40" s="443"/>
      <c r="L40" s="602"/>
      <c r="M40" s="119" t="s">
        <v>52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56"/>
      <c r="AB40" s="7"/>
      <c r="AC40" s="30"/>
      <c r="AD40" s="30"/>
      <c r="AE40" s="31"/>
      <c r="AF40" s="265"/>
      <c r="AG40" s="266"/>
      <c r="AH40" s="267"/>
    </row>
    <row r="41" spans="2:34" ht="14.25" customHeight="1">
      <c r="B41" s="212"/>
      <c r="C41" s="213"/>
      <c r="D41" s="214"/>
      <c r="E41" s="215"/>
      <c r="F41" s="213"/>
      <c r="G41" s="579"/>
      <c r="H41" s="601"/>
      <c r="I41" s="443"/>
      <c r="J41" s="443"/>
      <c r="K41" s="443"/>
      <c r="L41" s="602"/>
      <c r="M41" s="2" t="s">
        <v>37</v>
      </c>
      <c r="N41" s="158" t="s">
        <v>53</v>
      </c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60"/>
      <c r="AB41" s="7"/>
      <c r="AC41" s="30"/>
      <c r="AD41" s="30"/>
      <c r="AE41" s="31"/>
      <c r="AF41" s="265"/>
      <c r="AG41" s="266"/>
      <c r="AH41" s="267"/>
    </row>
    <row r="42" spans="2:34" ht="14.25" customHeight="1">
      <c r="B42" s="212"/>
      <c r="C42" s="213"/>
      <c r="D42" s="214"/>
      <c r="E42" s="215"/>
      <c r="F42" s="213"/>
      <c r="G42" s="579"/>
      <c r="H42" s="601"/>
      <c r="I42" s="443"/>
      <c r="J42" s="443"/>
      <c r="K42" s="443"/>
      <c r="L42" s="602"/>
      <c r="M42" s="7" t="s">
        <v>37</v>
      </c>
      <c r="N42" s="119" t="s">
        <v>142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56"/>
      <c r="AB42" s="7"/>
      <c r="AC42" s="30"/>
      <c r="AD42" s="30"/>
      <c r="AE42" s="31"/>
      <c r="AF42" s="265"/>
      <c r="AG42" s="266"/>
      <c r="AH42" s="267"/>
    </row>
    <row r="43" spans="2:34" ht="14.25" customHeight="1">
      <c r="B43" s="212"/>
      <c r="C43" s="213"/>
      <c r="D43" s="214"/>
      <c r="E43" s="215"/>
      <c r="F43" s="213"/>
      <c r="G43" s="580"/>
      <c r="H43" s="603"/>
      <c r="I43" s="444"/>
      <c r="J43" s="444"/>
      <c r="K43" s="444"/>
      <c r="L43" s="604"/>
      <c r="M43" s="169"/>
      <c r="N43" s="169" t="s">
        <v>143</v>
      </c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70"/>
      <c r="AB43" s="14"/>
      <c r="AC43" s="26"/>
      <c r="AD43" s="26"/>
      <c r="AE43" s="27"/>
      <c r="AF43" s="265"/>
      <c r="AG43" s="266"/>
      <c r="AH43" s="267"/>
    </row>
    <row r="44" spans="2:34" ht="14.25" customHeight="1">
      <c r="B44" s="212"/>
      <c r="C44" s="213"/>
      <c r="D44" s="214"/>
      <c r="E44" s="215"/>
      <c r="F44" s="213"/>
      <c r="G44" s="605" t="s">
        <v>37</v>
      </c>
      <c r="H44" s="563" t="s">
        <v>42</v>
      </c>
      <c r="I44" s="460"/>
      <c r="J44" s="460"/>
      <c r="K44" s="460"/>
      <c r="L44" s="531"/>
      <c r="M44" s="21" t="s">
        <v>37</v>
      </c>
      <c r="N44" s="118" t="s">
        <v>174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72"/>
      <c r="AB44" s="21" t="s">
        <v>37</v>
      </c>
      <c r="AC44" s="8" t="s">
        <v>69</v>
      </c>
      <c r="AD44" s="32"/>
      <c r="AE44" s="33"/>
      <c r="AF44" s="265"/>
      <c r="AG44" s="266"/>
      <c r="AH44" s="267"/>
    </row>
    <row r="45" spans="2:34" ht="14.25" customHeight="1">
      <c r="B45" s="212"/>
      <c r="C45" s="213"/>
      <c r="D45" s="214"/>
      <c r="E45" s="215"/>
      <c r="F45" s="213"/>
      <c r="G45" s="579"/>
      <c r="H45" s="563"/>
      <c r="I45" s="460"/>
      <c r="J45" s="460"/>
      <c r="K45" s="460"/>
      <c r="L45" s="531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56"/>
      <c r="AB45" s="7" t="s">
        <v>37</v>
      </c>
      <c r="AC45" s="30" t="s">
        <v>58</v>
      </c>
      <c r="AD45" s="30"/>
      <c r="AE45" s="31"/>
      <c r="AF45" s="265"/>
      <c r="AG45" s="266"/>
      <c r="AH45" s="267"/>
    </row>
    <row r="46" spans="2:34" ht="14.25" customHeight="1">
      <c r="B46" s="212"/>
      <c r="C46" s="213"/>
      <c r="D46" s="214"/>
      <c r="E46" s="215"/>
      <c r="F46" s="213"/>
      <c r="G46" s="580"/>
      <c r="H46" s="563"/>
      <c r="I46" s="460"/>
      <c r="J46" s="460"/>
      <c r="K46" s="460"/>
      <c r="L46" s="531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70"/>
      <c r="AB46" s="14" t="s">
        <v>37</v>
      </c>
      <c r="AC46" s="26"/>
      <c r="AD46" s="26"/>
      <c r="AE46" s="27"/>
      <c r="AF46" s="265"/>
      <c r="AG46" s="266"/>
      <c r="AH46" s="267"/>
    </row>
    <row r="47" spans="2:34" ht="14.25" customHeight="1">
      <c r="B47" s="212"/>
      <c r="C47" s="213"/>
      <c r="D47" s="214"/>
      <c r="E47" s="215"/>
      <c r="F47" s="213"/>
      <c r="G47" s="605" t="s">
        <v>37</v>
      </c>
      <c r="H47" s="565" t="s">
        <v>176</v>
      </c>
      <c r="I47" s="465"/>
      <c r="J47" s="465"/>
      <c r="K47" s="465"/>
      <c r="L47" s="466"/>
      <c r="M47" s="118" t="s">
        <v>54</v>
      </c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72"/>
      <c r="AB47" s="21" t="s">
        <v>37</v>
      </c>
      <c r="AC47" s="17" t="s">
        <v>69</v>
      </c>
      <c r="AD47" s="32"/>
      <c r="AE47" s="33"/>
      <c r="AF47" s="265"/>
      <c r="AG47" s="266"/>
      <c r="AH47" s="267"/>
    </row>
    <row r="48" spans="2:34" ht="14.25" customHeight="1">
      <c r="B48" s="212"/>
      <c r="C48" s="213"/>
      <c r="D48" s="214"/>
      <c r="E48" s="215"/>
      <c r="F48" s="213"/>
      <c r="G48" s="579"/>
      <c r="H48" s="566"/>
      <c r="I48" s="594"/>
      <c r="J48" s="594"/>
      <c r="K48" s="594"/>
      <c r="L48" s="595"/>
      <c r="M48" s="7" t="s">
        <v>37</v>
      </c>
      <c r="N48" s="119" t="s">
        <v>17</v>
      </c>
      <c r="O48" s="119"/>
      <c r="P48" s="119"/>
      <c r="Q48" s="119"/>
      <c r="R48" s="7" t="s">
        <v>37</v>
      </c>
      <c r="S48" s="119" t="s">
        <v>144</v>
      </c>
      <c r="T48" s="119"/>
      <c r="U48" s="119"/>
      <c r="V48" s="119"/>
      <c r="W48" s="119"/>
      <c r="X48" s="119"/>
      <c r="Y48" s="119"/>
      <c r="Z48" s="119"/>
      <c r="AA48" s="156"/>
      <c r="AB48" s="7" t="s">
        <v>37</v>
      </c>
      <c r="AC48" s="30" t="s">
        <v>59</v>
      </c>
      <c r="AD48" s="30"/>
      <c r="AE48" s="31"/>
      <c r="AF48" s="265"/>
      <c r="AG48" s="266"/>
      <c r="AH48" s="267"/>
    </row>
    <row r="49" spans="2:34" ht="14.25" customHeight="1">
      <c r="B49" s="212"/>
      <c r="C49" s="213"/>
      <c r="D49" s="214"/>
      <c r="E49" s="215"/>
      <c r="F49" s="213"/>
      <c r="G49" s="580"/>
      <c r="H49" s="571"/>
      <c r="I49" s="596"/>
      <c r="J49" s="596"/>
      <c r="K49" s="596"/>
      <c r="L49" s="597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56"/>
      <c r="AB49" s="14" t="s">
        <v>37</v>
      </c>
      <c r="AC49" s="26"/>
      <c r="AD49" s="26"/>
      <c r="AE49" s="27"/>
      <c r="AF49" s="265"/>
      <c r="AG49" s="266"/>
      <c r="AH49" s="267"/>
    </row>
    <row r="50" spans="2:34" ht="14.25" customHeight="1">
      <c r="B50" s="212"/>
      <c r="C50" s="213"/>
      <c r="D50" s="214"/>
      <c r="E50" s="215"/>
      <c r="F50" s="213"/>
      <c r="G50" s="578" t="s">
        <v>37</v>
      </c>
      <c r="H50" s="598" t="s">
        <v>179</v>
      </c>
      <c r="I50" s="599"/>
      <c r="J50" s="599"/>
      <c r="K50" s="599"/>
      <c r="L50" s="600"/>
      <c r="M50" s="118" t="s">
        <v>161</v>
      </c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72"/>
      <c r="AB50" s="21" t="s">
        <v>37</v>
      </c>
      <c r="AC50" s="17" t="s">
        <v>69</v>
      </c>
      <c r="AD50" s="32"/>
      <c r="AE50" s="33"/>
      <c r="AF50" s="265"/>
      <c r="AG50" s="266"/>
      <c r="AH50" s="267"/>
    </row>
    <row r="51" spans="2:34" ht="14.25" customHeight="1">
      <c r="B51" s="212"/>
      <c r="C51" s="213"/>
      <c r="D51" s="214"/>
      <c r="E51" s="215"/>
      <c r="F51" s="213"/>
      <c r="G51" s="579"/>
      <c r="H51" s="601"/>
      <c r="I51" s="443"/>
      <c r="J51" s="443"/>
      <c r="K51" s="443"/>
      <c r="L51" s="602"/>
      <c r="M51" s="119" t="s">
        <v>162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56"/>
      <c r="AB51" s="7" t="s">
        <v>37</v>
      </c>
      <c r="AC51" s="30"/>
      <c r="AD51" s="30"/>
      <c r="AE51" s="31"/>
      <c r="AF51" s="265"/>
      <c r="AG51" s="266"/>
      <c r="AH51" s="267"/>
    </row>
    <row r="52" spans="2:34" ht="14.25" customHeight="1">
      <c r="B52" s="212"/>
      <c r="C52" s="213"/>
      <c r="D52" s="214"/>
      <c r="E52" s="215"/>
      <c r="F52" s="213"/>
      <c r="G52" s="580"/>
      <c r="H52" s="607" t="s">
        <v>178</v>
      </c>
      <c r="I52" s="608"/>
      <c r="J52" s="608"/>
      <c r="K52" s="608"/>
      <c r="L52" s="609"/>
      <c r="M52" s="7" t="s">
        <v>37</v>
      </c>
      <c r="N52" s="119" t="s">
        <v>145</v>
      </c>
      <c r="O52" s="119"/>
      <c r="P52" s="119"/>
      <c r="Q52" s="119"/>
      <c r="R52" s="7" t="s">
        <v>37</v>
      </c>
      <c r="S52" s="119" t="s">
        <v>55</v>
      </c>
      <c r="T52" s="119"/>
      <c r="U52" s="119"/>
      <c r="V52" s="119"/>
      <c r="W52" s="119"/>
      <c r="X52" s="119"/>
      <c r="Y52" s="119"/>
      <c r="Z52" s="119"/>
      <c r="AA52" s="156"/>
      <c r="AB52" s="7"/>
      <c r="AC52" s="30"/>
      <c r="AD52" s="30"/>
      <c r="AE52" s="31"/>
      <c r="AF52" s="265"/>
      <c r="AG52" s="266"/>
      <c r="AH52" s="267"/>
    </row>
    <row r="53" spans="2:34" ht="14.25" customHeight="1">
      <c r="B53" s="212"/>
      <c r="C53" s="213"/>
      <c r="D53" s="214"/>
      <c r="E53" s="218" t="s">
        <v>146</v>
      </c>
      <c r="F53" s="174"/>
      <c r="G53" s="25" t="s">
        <v>37</v>
      </c>
      <c r="H53" s="591" t="s">
        <v>147</v>
      </c>
      <c r="I53" s="539"/>
      <c r="J53" s="539"/>
      <c r="K53" s="539"/>
      <c r="L53" s="592"/>
      <c r="M53" s="21" t="s">
        <v>37</v>
      </c>
      <c r="N53" s="118" t="s">
        <v>172</v>
      </c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72"/>
      <c r="AB53" s="21" t="s">
        <v>37</v>
      </c>
      <c r="AC53" s="32" t="s">
        <v>153</v>
      </c>
      <c r="AD53" s="32"/>
      <c r="AE53" s="33"/>
      <c r="AF53" s="265"/>
      <c r="AG53" s="266"/>
      <c r="AH53" s="267"/>
    </row>
    <row r="54" spans="2:34" ht="14.25" customHeight="1" thickBot="1">
      <c r="B54" s="219"/>
      <c r="C54" s="220"/>
      <c r="D54" s="221"/>
      <c r="E54" s="222" t="s">
        <v>149</v>
      </c>
      <c r="F54" s="144"/>
      <c r="G54" s="223"/>
      <c r="H54" s="593"/>
      <c r="I54" s="589"/>
      <c r="J54" s="589"/>
      <c r="K54" s="589"/>
      <c r="L54" s="590"/>
      <c r="M54" s="195"/>
      <c r="N54" s="115" t="s">
        <v>173</v>
      </c>
      <c r="O54" s="115"/>
      <c r="P54" s="115"/>
      <c r="Q54" s="111" t="s">
        <v>38</v>
      </c>
      <c r="R54" s="541"/>
      <c r="S54" s="541"/>
      <c r="T54" s="541"/>
      <c r="U54" s="541"/>
      <c r="V54" s="541"/>
      <c r="W54" s="541"/>
      <c r="X54" s="541"/>
      <c r="Y54" s="541"/>
      <c r="Z54" s="541"/>
      <c r="AA54" s="167" t="s">
        <v>56</v>
      </c>
      <c r="AB54" s="5" t="s">
        <v>37</v>
      </c>
      <c r="AC54" s="34"/>
      <c r="AD54" s="34"/>
      <c r="AE54" s="35"/>
      <c r="AF54" s="268"/>
      <c r="AG54" s="269"/>
      <c r="AH54" s="270"/>
    </row>
    <row r="55" spans="2:34" ht="14.25" customHeight="1">
      <c r="B55" s="500" t="s">
        <v>190</v>
      </c>
      <c r="C55" s="501"/>
      <c r="D55" s="502"/>
      <c r="E55" s="584" t="s">
        <v>191</v>
      </c>
      <c r="F55" s="501"/>
      <c r="G55" s="501"/>
      <c r="H55" s="501"/>
      <c r="I55" s="501"/>
      <c r="J55" s="501"/>
      <c r="K55" s="501"/>
      <c r="L55" s="585"/>
      <c r="M55" s="1" t="s">
        <v>37</v>
      </c>
      <c r="N55" s="202" t="s">
        <v>192</v>
      </c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3"/>
      <c r="AB55" s="1" t="s">
        <v>37</v>
      </c>
      <c r="AC55" s="28"/>
      <c r="AD55" s="28"/>
      <c r="AE55" s="29"/>
      <c r="AF55" s="620"/>
      <c r="AG55" s="621"/>
      <c r="AH55" s="622"/>
    </row>
    <row r="56" spans="2:34" ht="14.25" customHeight="1">
      <c r="B56" s="481"/>
      <c r="C56" s="482"/>
      <c r="D56" s="483"/>
      <c r="E56" s="586"/>
      <c r="F56" s="482"/>
      <c r="G56" s="482"/>
      <c r="H56" s="482"/>
      <c r="I56" s="482"/>
      <c r="J56" s="482"/>
      <c r="K56" s="482"/>
      <c r="L56" s="587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36"/>
      <c r="AB56" s="7" t="s">
        <v>37</v>
      </c>
      <c r="AC56" s="30"/>
      <c r="AD56" s="30"/>
      <c r="AE56" s="31"/>
      <c r="AF56" s="611"/>
      <c r="AG56" s="612"/>
      <c r="AH56" s="613"/>
    </row>
    <row r="57" spans="2:34" ht="14.25" customHeight="1" thickBot="1">
      <c r="B57" s="581">
        <f>IF('第１面＜住戸用＞'!M11="■","選択","")</f>
      </c>
      <c r="C57" s="582"/>
      <c r="D57" s="583"/>
      <c r="E57" s="588"/>
      <c r="F57" s="589"/>
      <c r="G57" s="589"/>
      <c r="H57" s="589"/>
      <c r="I57" s="589"/>
      <c r="J57" s="589"/>
      <c r="K57" s="589"/>
      <c r="L57" s="590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224"/>
      <c r="AB57" s="5" t="s">
        <v>37</v>
      </c>
      <c r="AC57" s="34"/>
      <c r="AD57" s="34"/>
      <c r="AE57" s="35"/>
      <c r="AF57" s="614"/>
      <c r="AG57" s="615"/>
      <c r="AH57" s="616"/>
    </row>
    <row r="58" spans="2:34" ht="14.25" customHeight="1">
      <c r="B58" s="481" t="s">
        <v>188</v>
      </c>
      <c r="C58" s="482"/>
      <c r="D58" s="483"/>
      <c r="E58" s="586" t="s">
        <v>43</v>
      </c>
      <c r="F58" s="482"/>
      <c r="G58" s="482"/>
      <c r="H58" s="482"/>
      <c r="I58" s="482"/>
      <c r="J58" s="482"/>
      <c r="K58" s="482"/>
      <c r="L58" s="587"/>
      <c r="M58" s="7" t="s">
        <v>37</v>
      </c>
      <c r="N58" s="115" t="s">
        <v>152</v>
      </c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36"/>
      <c r="AB58" s="7" t="s">
        <v>37</v>
      </c>
      <c r="AC58" s="30" t="s">
        <v>150</v>
      </c>
      <c r="AD58" s="30"/>
      <c r="AE58" s="31"/>
      <c r="AF58" s="611"/>
      <c r="AG58" s="612"/>
      <c r="AH58" s="613"/>
    </row>
    <row r="59" spans="2:34" ht="14.25" customHeight="1">
      <c r="B59" s="481"/>
      <c r="C59" s="482"/>
      <c r="D59" s="483"/>
      <c r="E59" s="586"/>
      <c r="F59" s="482"/>
      <c r="G59" s="482"/>
      <c r="H59" s="482"/>
      <c r="I59" s="482"/>
      <c r="J59" s="482"/>
      <c r="K59" s="482"/>
      <c r="L59" s="587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36"/>
      <c r="AB59" s="7"/>
      <c r="AC59" s="30" t="s">
        <v>151</v>
      </c>
      <c r="AD59" s="30"/>
      <c r="AE59" s="31"/>
      <c r="AF59" s="611"/>
      <c r="AG59" s="612"/>
      <c r="AH59" s="613"/>
    </row>
    <row r="60" spans="2:34" ht="14.25" customHeight="1" thickBot="1">
      <c r="B60" s="581">
        <f>IF('第１面＜住戸用＞'!M12="■","選択","")</f>
      </c>
      <c r="C60" s="582"/>
      <c r="D60" s="583"/>
      <c r="E60" s="588"/>
      <c r="F60" s="589"/>
      <c r="G60" s="589"/>
      <c r="H60" s="589"/>
      <c r="I60" s="589"/>
      <c r="J60" s="589"/>
      <c r="K60" s="589"/>
      <c r="L60" s="590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224"/>
      <c r="AB60" s="5" t="s">
        <v>37</v>
      </c>
      <c r="AC60" s="34"/>
      <c r="AD60" s="34"/>
      <c r="AE60" s="35"/>
      <c r="AF60" s="614"/>
      <c r="AG60" s="615"/>
      <c r="AH60" s="616"/>
    </row>
  </sheetData>
  <sheetProtection password="8A17" sheet="1" objects="1" scenarios="1" selectLockedCells="1"/>
  <mergeCells count="54">
    <mergeCell ref="AF58:AH60"/>
    <mergeCell ref="AF3:AH4"/>
    <mergeCell ref="H21:L23"/>
    <mergeCell ref="H27:L29"/>
    <mergeCell ref="H30:L33"/>
    <mergeCell ref="R6:Z6"/>
    <mergeCell ref="R14:Z14"/>
    <mergeCell ref="R19:Z19"/>
    <mergeCell ref="H26:L26"/>
    <mergeCell ref="AF55:AH57"/>
    <mergeCell ref="G21:G23"/>
    <mergeCell ref="H50:L51"/>
    <mergeCell ref="H52:L52"/>
    <mergeCell ref="B3:D4"/>
    <mergeCell ref="E3:G4"/>
    <mergeCell ref="H3:AE3"/>
    <mergeCell ref="AB4:AE4"/>
    <mergeCell ref="M4:AA4"/>
    <mergeCell ref="H4:L4"/>
    <mergeCell ref="H24:L25"/>
    <mergeCell ref="B58:D59"/>
    <mergeCell ref="E58:L60"/>
    <mergeCell ref="G27:G29"/>
    <mergeCell ref="G30:G33"/>
    <mergeCell ref="G34:G43"/>
    <mergeCell ref="B60:D60"/>
    <mergeCell ref="G44:G46"/>
    <mergeCell ref="G47:G49"/>
    <mergeCell ref="R54:Z54"/>
    <mergeCell ref="G24:G26"/>
    <mergeCell ref="B55:D56"/>
    <mergeCell ref="B57:D57"/>
    <mergeCell ref="E55:L57"/>
    <mergeCell ref="G50:G52"/>
    <mergeCell ref="H53:L54"/>
    <mergeCell ref="H44:L46"/>
    <mergeCell ref="H47:L49"/>
    <mergeCell ref="H34:L43"/>
    <mergeCell ref="B21:D23"/>
    <mergeCell ref="B24:D24"/>
    <mergeCell ref="B8:D8"/>
    <mergeCell ref="E5:E9"/>
    <mergeCell ref="E22:F26"/>
    <mergeCell ref="E18:G20"/>
    <mergeCell ref="E10:G12"/>
    <mergeCell ref="E13:G17"/>
    <mergeCell ref="B5:D7"/>
    <mergeCell ref="D10:D12"/>
    <mergeCell ref="D13:D20"/>
    <mergeCell ref="F5:G9"/>
    <mergeCell ref="H10:L12"/>
    <mergeCell ref="H5:L9"/>
    <mergeCell ref="H18:L20"/>
    <mergeCell ref="H13:L17"/>
  </mergeCells>
  <conditionalFormatting sqref="B60:D60 B57:D57 B24:D25 B8:D8">
    <cfRule type="cellIs" priority="1" dxfId="0" operator="equal" stopIfTrue="1">
      <formula>"選択"</formula>
    </cfRule>
  </conditionalFormatting>
  <dataValidations count="1">
    <dataValidation type="list" allowBlank="1" showInputMessage="1" showErrorMessage="1" sqref="M58 G53 M55 M41:M42 M44 R48 R52 G44:G45 G47 G50 M48 M52:M53 M39 M37 M35 M30 G30 G34 G27:G28 G21 G24:G25 M18:M19 N16:N17 AB10:AB60 AB3:AB4 V16 R16:R17 V8 N8:N9 R8:R9 W10 T10 W24 R24 M21:M24 R54 M5:M6 M13:M14 M27">
      <formula1>"■,□"</formula1>
    </dataValidation>
  </dataValidations>
  <printOptions horizontalCentered="1"/>
  <pageMargins left="0.4724409448818898" right="0.3937007874015748" top="0.3937007874015748" bottom="0.3937007874015748" header="0.31496062992125984" footer="0.2755905511811024"/>
  <pageSetup fitToHeight="5" fitToWidth="1" horizontalDpi="600" verticalDpi="600" orientation="portrait" paperSize="9" r:id="rId1"/>
  <headerFooter alignWithMargins="0">
    <oddFooter>&amp;L&amp;9ＨＰ住-351-2　(Ver.20131002）&amp;R&amp;9Copyright 2013 Houseplus Corporation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G36"/>
  <sheetViews>
    <sheetView view="pageBreakPreview" zoomScaleNormal="85" zoomScaleSheetLayoutView="100" zoomScalePageLayoutView="0" workbookViewId="0" topLeftCell="A1">
      <selection activeCell="G14" sqref="G14:K16"/>
    </sheetView>
  </sheetViews>
  <sheetFormatPr defaultColWidth="2.875" defaultRowHeight="17.25" customHeight="1"/>
  <cols>
    <col min="1" max="16384" width="2.875" style="100" customWidth="1"/>
  </cols>
  <sheetData>
    <row r="1" ht="13.5" customHeight="1">
      <c r="AG1" s="101" t="s">
        <v>393</v>
      </c>
    </row>
    <row r="2" spans="1:33" ht="17.25" customHeight="1" thickBot="1">
      <c r="A2" s="109" t="s">
        <v>263</v>
      </c>
      <c r="T2" s="103"/>
      <c r="AG2" s="197" t="s">
        <v>163</v>
      </c>
    </row>
    <row r="3" spans="1:33" ht="18.75" customHeight="1">
      <c r="A3" s="494" t="s">
        <v>183</v>
      </c>
      <c r="B3" s="495"/>
      <c r="C3" s="495"/>
      <c r="D3" s="495"/>
      <c r="E3" s="496"/>
      <c r="F3" s="122" t="s">
        <v>264</v>
      </c>
      <c r="G3" s="123" t="s">
        <v>199</v>
      </c>
      <c r="H3" s="123"/>
      <c r="I3" s="123"/>
      <c r="J3" s="123"/>
      <c r="K3" s="123"/>
      <c r="L3" s="122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4"/>
    </row>
    <row r="4" spans="1:33" ht="19.5" customHeight="1">
      <c r="A4" s="520" t="s">
        <v>184</v>
      </c>
      <c r="B4" s="521"/>
      <c r="C4" s="521"/>
      <c r="D4" s="521"/>
      <c r="E4" s="522"/>
      <c r="F4" s="486" t="str">
        <f>IF('別添①'!G12="","※別添①・一括依頼整理表に記載して下さい",'別添①'!G12)</f>
        <v>※別添①・一括依頼整理表に記載して下さい</v>
      </c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8"/>
    </row>
    <row r="5" spans="1:33" ht="19.5" customHeight="1" thickBot="1">
      <c r="A5" s="497" t="s">
        <v>265</v>
      </c>
      <c r="B5" s="498"/>
      <c r="C5" s="498"/>
      <c r="D5" s="498"/>
      <c r="E5" s="499"/>
      <c r="F5" s="491" t="str">
        <f>IF('別添①'!G13="","※別添①・一括依頼整理表に記載して下さい",'別添①'!G13)</f>
        <v>※別添①・一括依頼整理表に記載して下さい</v>
      </c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3"/>
    </row>
    <row r="6" ht="11.25" customHeight="1" thickBot="1"/>
    <row r="7" spans="1:33" ht="15.75" customHeight="1">
      <c r="A7" s="545" t="s">
        <v>186</v>
      </c>
      <c r="B7" s="546"/>
      <c r="C7" s="546"/>
      <c r="D7" s="546"/>
      <c r="E7" s="547"/>
      <c r="F7" s="551" t="s">
        <v>266</v>
      </c>
      <c r="G7" s="551"/>
      <c r="H7" s="551"/>
      <c r="I7" s="551"/>
      <c r="J7" s="551"/>
      <c r="K7" s="552"/>
      <c r="L7" s="1" t="s">
        <v>37</v>
      </c>
      <c r="M7" s="125" t="s">
        <v>160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6"/>
    </row>
    <row r="8" spans="1:33" ht="15.75" customHeight="1">
      <c r="A8" s="272"/>
      <c r="B8" s="271"/>
      <c r="C8" s="271"/>
      <c r="D8" s="271"/>
      <c r="E8" s="411"/>
      <c r="F8" s="553"/>
      <c r="G8" s="553"/>
      <c r="H8" s="553"/>
      <c r="I8" s="553"/>
      <c r="J8" s="553"/>
      <c r="K8" s="554"/>
      <c r="L8" s="3" t="s">
        <v>37</v>
      </c>
      <c r="M8" s="127" t="s">
        <v>109</v>
      </c>
      <c r="N8" s="127"/>
      <c r="O8" s="127"/>
      <c r="P8" s="127"/>
      <c r="Q8" s="127"/>
      <c r="R8" s="127"/>
      <c r="S8" s="127"/>
      <c r="T8" s="127"/>
      <c r="U8" s="127"/>
      <c r="V8" s="128"/>
      <c r="W8" s="128"/>
      <c r="X8" s="2" t="s">
        <v>37</v>
      </c>
      <c r="Y8" s="127" t="s">
        <v>110</v>
      </c>
      <c r="Z8" s="128"/>
      <c r="AA8" s="128"/>
      <c r="AB8" s="128"/>
      <c r="AC8" s="127"/>
      <c r="AD8" s="127"/>
      <c r="AE8" s="127"/>
      <c r="AF8" s="127"/>
      <c r="AG8" s="129"/>
    </row>
    <row r="9" spans="1:33" ht="15.75" customHeight="1">
      <c r="A9" s="272"/>
      <c r="B9" s="271"/>
      <c r="C9" s="271"/>
      <c r="D9" s="271"/>
      <c r="E9" s="411"/>
      <c r="F9" s="555" t="s">
        <v>115</v>
      </c>
      <c r="G9" s="555"/>
      <c r="H9" s="555"/>
      <c r="I9" s="555"/>
      <c r="J9" s="555"/>
      <c r="K9" s="556"/>
      <c r="L9" s="4" t="s">
        <v>37</v>
      </c>
      <c r="M9" s="130" t="s">
        <v>189</v>
      </c>
      <c r="N9" s="127"/>
      <c r="O9" s="127"/>
      <c r="P9" s="127"/>
      <c r="Q9" s="127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1"/>
    </row>
    <row r="10" spans="1:33" ht="15.75" customHeight="1" thickBot="1">
      <c r="A10" s="548"/>
      <c r="B10" s="549"/>
      <c r="C10" s="549"/>
      <c r="D10" s="549"/>
      <c r="E10" s="550"/>
      <c r="F10" s="557" t="s">
        <v>116</v>
      </c>
      <c r="G10" s="557"/>
      <c r="H10" s="557"/>
      <c r="I10" s="557"/>
      <c r="J10" s="557"/>
      <c r="K10" s="558"/>
      <c r="L10" s="5" t="s">
        <v>37</v>
      </c>
      <c r="M10" s="132" t="s">
        <v>117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3"/>
      <c r="AE10" s="133"/>
      <c r="AF10" s="134"/>
      <c r="AG10" s="135"/>
    </row>
    <row r="11" ht="11.25" customHeight="1" thickBot="1"/>
    <row r="12" spans="1:33" ht="13.5" customHeight="1">
      <c r="A12" s="474" t="s">
        <v>5</v>
      </c>
      <c r="B12" s="475"/>
      <c r="C12" s="475"/>
      <c r="D12" s="489" t="s">
        <v>20</v>
      </c>
      <c r="E12" s="475"/>
      <c r="F12" s="475"/>
      <c r="G12" s="475" t="s">
        <v>1</v>
      </c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89" t="s">
        <v>0</v>
      </c>
      <c r="AF12" s="475"/>
      <c r="AG12" s="490"/>
    </row>
    <row r="13" spans="1:33" ht="13.5" customHeight="1">
      <c r="A13" s="624"/>
      <c r="B13" s="400"/>
      <c r="C13" s="400"/>
      <c r="D13" s="400"/>
      <c r="E13" s="400"/>
      <c r="F13" s="400"/>
      <c r="G13" s="400" t="s">
        <v>2</v>
      </c>
      <c r="H13" s="400"/>
      <c r="I13" s="400"/>
      <c r="J13" s="400"/>
      <c r="K13" s="400"/>
      <c r="L13" s="400" t="s">
        <v>3</v>
      </c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342"/>
      <c r="AA13" s="400" t="s">
        <v>4</v>
      </c>
      <c r="AB13" s="400"/>
      <c r="AC13" s="400"/>
      <c r="AD13" s="400"/>
      <c r="AE13" s="343"/>
      <c r="AF13" s="400"/>
      <c r="AG13" s="623"/>
    </row>
    <row r="14" spans="1:33" ht="15.75" customHeight="1">
      <c r="A14" s="654" t="s">
        <v>267</v>
      </c>
      <c r="B14" s="539"/>
      <c r="C14" s="644"/>
      <c r="D14" s="467" t="s">
        <v>16</v>
      </c>
      <c r="E14" s="467"/>
      <c r="F14" s="467"/>
      <c r="G14" s="460" t="s">
        <v>14</v>
      </c>
      <c r="H14" s="460"/>
      <c r="I14" s="460"/>
      <c r="J14" s="460"/>
      <c r="K14" s="460"/>
      <c r="L14" s="21" t="s">
        <v>37</v>
      </c>
      <c r="M14" s="207" t="s">
        <v>6</v>
      </c>
      <c r="N14" s="207"/>
      <c r="O14" s="207"/>
      <c r="P14" s="21" t="s">
        <v>37</v>
      </c>
      <c r="Q14" s="207" t="s">
        <v>7</v>
      </c>
      <c r="R14" s="207"/>
      <c r="S14" s="207"/>
      <c r="T14" s="21" t="s">
        <v>37</v>
      </c>
      <c r="U14" s="207" t="s">
        <v>8</v>
      </c>
      <c r="V14" s="207"/>
      <c r="W14" s="207"/>
      <c r="X14" s="207"/>
      <c r="Y14" s="207"/>
      <c r="Z14" s="207"/>
      <c r="AA14" s="235" t="s">
        <v>37</v>
      </c>
      <c r="AB14" s="630"/>
      <c r="AC14" s="630"/>
      <c r="AD14" s="631"/>
      <c r="AE14" s="625"/>
      <c r="AF14" s="626"/>
      <c r="AG14" s="627"/>
    </row>
    <row r="15" spans="1:33" ht="15.75" customHeight="1">
      <c r="A15" s="481"/>
      <c r="B15" s="482"/>
      <c r="C15" s="483"/>
      <c r="D15" s="467"/>
      <c r="E15" s="467"/>
      <c r="F15" s="467"/>
      <c r="G15" s="460"/>
      <c r="H15" s="460"/>
      <c r="I15" s="460"/>
      <c r="J15" s="460"/>
      <c r="K15" s="460"/>
      <c r="L15" s="7" t="s">
        <v>37</v>
      </c>
      <c r="M15" s="115" t="s">
        <v>9</v>
      </c>
      <c r="N15" s="115"/>
      <c r="O15" s="115"/>
      <c r="P15" s="7" t="s">
        <v>37</v>
      </c>
      <c r="Q15" s="115" t="s">
        <v>10</v>
      </c>
      <c r="R15" s="115"/>
      <c r="S15" s="115"/>
      <c r="T15" s="7" t="s">
        <v>37</v>
      </c>
      <c r="U15" s="115" t="s">
        <v>11</v>
      </c>
      <c r="V15" s="115"/>
      <c r="W15" s="115"/>
      <c r="X15" s="115"/>
      <c r="Y15" s="115"/>
      <c r="Z15" s="115"/>
      <c r="AA15" s="236" t="s">
        <v>37</v>
      </c>
      <c r="AB15" s="541"/>
      <c r="AC15" s="541"/>
      <c r="AD15" s="632"/>
      <c r="AE15" s="611"/>
      <c r="AF15" s="612"/>
      <c r="AG15" s="613"/>
    </row>
    <row r="16" spans="1:33" ht="15.75" customHeight="1">
      <c r="A16" s="481"/>
      <c r="B16" s="482"/>
      <c r="C16" s="483"/>
      <c r="D16" s="467"/>
      <c r="E16" s="467"/>
      <c r="F16" s="467"/>
      <c r="G16" s="460"/>
      <c r="H16" s="460"/>
      <c r="I16" s="460"/>
      <c r="J16" s="460"/>
      <c r="K16" s="460"/>
      <c r="L16" s="14" t="s">
        <v>37</v>
      </c>
      <c r="M16" s="121" t="s">
        <v>12</v>
      </c>
      <c r="N16" s="121"/>
      <c r="O16" s="121"/>
      <c r="P16" s="14" t="s">
        <v>37</v>
      </c>
      <c r="Q16" s="121" t="s">
        <v>13</v>
      </c>
      <c r="R16" s="121"/>
      <c r="S16" s="121"/>
      <c r="T16" s="121"/>
      <c r="U16" s="121"/>
      <c r="V16" s="121"/>
      <c r="W16" s="121"/>
      <c r="X16" s="121"/>
      <c r="Y16" s="121"/>
      <c r="Z16" s="121"/>
      <c r="AA16" s="236" t="s">
        <v>37</v>
      </c>
      <c r="AB16" s="541"/>
      <c r="AC16" s="541"/>
      <c r="AD16" s="632"/>
      <c r="AE16" s="611"/>
      <c r="AF16" s="612"/>
      <c r="AG16" s="613"/>
    </row>
    <row r="17" spans="1:33" ht="15.75" customHeight="1">
      <c r="A17" s="655">
        <f>IF(L7="■","選択","")</f>
      </c>
      <c r="B17" s="656"/>
      <c r="C17" s="657"/>
      <c r="D17" s="467"/>
      <c r="E17" s="467"/>
      <c r="F17" s="467"/>
      <c r="G17" s="460" t="s">
        <v>15</v>
      </c>
      <c r="H17" s="460"/>
      <c r="I17" s="460"/>
      <c r="J17" s="460"/>
      <c r="K17" s="460"/>
      <c r="L17" s="21" t="s">
        <v>37</v>
      </c>
      <c r="M17" s="207" t="s">
        <v>305</v>
      </c>
      <c r="N17" s="207"/>
      <c r="O17" s="207"/>
      <c r="P17" s="116" t="s">
        <v>306</v>
      </c>
      <c r="Q17" s="21" t="s">
        <v>37</v>
      </c>
      <c r="R17" s="207" t="s">
        <v>18</v>
      </c>
      <c r="S17" s="207"/>
      <c r="T17" s="207"/>
      <c r="U17" s="21" t="s">
        <v>37</v>
      </c>
      <c r="V17" s="207" t="s">
        <v>19</v>
      </c>
      <c r="W17" s="207"/>
      <c r="X17" s="207"/>
      <c r="Y17" s="117" t="s">
        <v>307</v>
      </c>
      <c r="Z17" s="207"/>
      <c r="AA17" s="236" t="s">
        <v>37</v>
      </c>
      <c r="AB17" s="541"/>
      <c r="AC17" s="541"/>
      <c r="AD17" s="632"/>
      <c r="AE17" s="611"/>
      <c r="AF17" s="612"/>
      <c r="AG17" s="613"/>
    </row>
    <row r="18" spans="1:33" ht="15.75" customHeight="1">
      <c r="A18" s="212"/>
      <c r="B18" s="213"/>
      <c r="C18" s="214"/>
      <c r="D18" s="467"/>
      <c r="E18" s="467"/>
      <c r="F18" s="467"/>
      <c r="G18" s="460"/>
      <c r="H18" s="460"/>
      <c r="I18" s="460"/>
      <c r="J18" s="460"/>
      <c r="K18" s="460"/>
      <c r="L18" s="7" t="s">
        <v>37</v>
      </c>
      <c r="M18" s="115" t="s">
        <v>308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236" t="s">
        <v>37</v>
      </c>
      <c r="AB18" s="541"/>
      <c r="AC18" s="541"/>
      <c r="AD18" s="632"/>
      <c r="AE18" s="611"/>
      <c r="AF18" s="612"/>
      <c r="AG18" s="613"/>
    </row>
    <row r="19" spans="1:33" ht="15.75" customHeight="1">
      <c r="A19" s="212"/>
      <c r="B19" s="213"/>
      <c r="C19" s="214"/>
      <c r="D19" s="467"/>
      <c r="E19" s="467"/>
      <c r="F19" s="467"/>
      <c r="G19" s="460"/>
      <c r="H19" s="460"/>
      <c r="I19" s="460"/>
      <c r="J19" s="460"/>
      <c r="K19" s="460"/>
      <c r="L19" s="7" t="s">
        <v>37</v>
      </c>
      <c r="M19" s="115" t="s">
        <v>365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236"/>
      <c r="AB19" s="541"/>
      <c r="AC19" s="541"/>
      <c r="AD19" s="632"/>
      <c r="AE19" s="611"/>
      <c r="AF19" s="612"/>
      <c r="AG19" s="613"/>
    </row>
    <row r="20" spans="1:33" ht="15.75" customHeight="1">
      <c r="A20" s="225"/>
      <c r="B20" s="226"/>
      <c r="C20" s="227"/>
      <c r="D20" s="467"/>
      <c r="E20" s="467"/>
      <c r="F20" s="467"/>
      <c r="G20" s="460"/>
      <c r="H20" s="460"/>
      <c r="I20" s="460"/>
      <c r="J20" s="460"/>
      <c r="K20" s="460"/>
      <c r="L20" s="234" t="s">
        <v>37</v>
      </c>
      <c r="M20" s="121" t="s">
        <v>309</v>
      </c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236"/>
      <c r="AB20" s="541"/>
      <c r="AC20" s="541"/>
      <c r="AD20" s="632"/>
      <c r="AE20" s="611"/>
      <c r="AF20" s="612"/>
      <c r="AG20" s="613"/>
    </row>
    <row r="21" spans="1:33" ht="15.75" customHeight="1">
      <c r="A21" s="654" t="s">
        <v>310</v>
      </c>
      <c r="B21" s="539"/>
      <c r="C21" s="644"/>
      <c r="D21" s="652" t="s">
        <v>268</v>
      </c>
      <c r="E21" s="540"/>
      <c r="F21" s="575"/>
      <c r="G21" s="652" t="s">
        <v>311</v>
      </c>
      <c r="H21" s="540"/>
      <c r="I21" s="540"/>
      <c r="J21" s="540"/>
      <c r="K21" s="575"/>
      <c r="L21" s="635"/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237" t="s">
        <v>37</v>
      </c>
      <c r="AB21" s="628" t="s">
        <v>312</v>
      </c>
      <c r="AC21" s="628"/>
      <c r="AD21" s="629"/>
      <c r="AE21" s="626"/>
      <c r="AF21" s="626"/>
      <c r="AG21" s="627"/>
    </row>
    <row r="22" spans="1:33" ht="15.75" customHeight="1">
      <c r="A22" s="481"/>
      <c r="B22" s="482"/>
      <c r="C22" s="483"/>
      <c r="D22" s="536"/>
      <c r="E22" s="526"/>
      <c r="F22" s="532"/>
      <c r="G22" s="652" t="s">
        <v>313</v>
      </c>
      <c r="H22" s="540"/>
      <c r="I22" s="540"/>
      <c r="J22" s="540"/>
      <c r="K22" s="575"/>
      <c r="L22" s="635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7"/>
      <c r="AA22" s="237" t="s">
        <v>37</v>
      </c>
      <c r="AB22" s="628" t="s">
        <v>314</v>
      </c>
      <c r="AC22" s="628"/>
      <c r="AD22" s="629"/>
      <c r="AE22" s="611"/>
      <c r="AF22" s="612"/>
      <c r="AG22" s="613"/>
    </row>
    <row r="23" spans="1:33" ht="15.75" customHeight="1">
      <c r="A23" s="481"/>
      <c r="B23" s="482"/>
      <c r="C23" s="483"/>
      <c r="D23" s="536"/>
      <c r="E23" s="526"/>
      <c r="F23" s="532"/>
      <c r="G23" s="652" t="s">
        <v>315</v>
      </c>
      <c r="H23" s="540"/>
      <c r="I23" s="540"/>
      <c r="J23" s="540"/>
      <c r="K23" s="575"/>
      <c r="L23" s="635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7"/>
      <c r="AA23" s="237" t="s">
        <v>37</v>
      </c>
      <c r="AB23" s="628" t="s">
        <v>269</v>
      </c>
      <c r="AC23" s="628"/>
      <c r="AD23" s="629"/>
      <c r="AE23" s="611"/>
      <c r="AF23" s="612"/>
      <c r="AG23" s="613"/>
    </row>
    <row r="24" spans="1:33" ht="15.75" customHeight="1">
      <c r="A24" s="655">
        <f>IF(L8="■","選択","")</f>
      </c>
      <c r="B24" s="656"/>
      <c r="C24" s="657"/>
      <c r="D24" s="536"/>
      <c r="E24" s="526"/>
      <c r="F24" s="532"/>
      <c r="G24" s="652" t="s">
        <v>316</v>
      </c>
      <c r="H24" s="540"/>
      <c r="I24" s="540"/>
      <c r="J24" s="540"/>
      <c r="K24" s="575"/>
      <c r="L24" s="635"/>
      <c r="M24" s="636"/>
      <c r="N24" s="636"/>
      <c r="O24" s="636"/>
      <c r="P24" s="636"/>
      <c r="Q24" s="636"/>
      <c r="R24" s="636"/>
      <c r="S24" s="636"/>
      <c r="T24" s="636"/>
      <c r="U24" s="636"/>
      <c r="V24" s="636"/>
      <c r="W24" s="636"/>
      <c r="X24" s="636"/>
      <c r="Y24" s="636"/>
      <c r="Z24" s="637"/>
      <c r="AA24" s="237" t="s">
        <v>37</v>
      </c>
      <c r="AB24" s="628" t="s">
        <v>270</v>
      </c>
      <c r="AC24" s="628"/>
      <c r="AD24" s="629"/>
      <c r="AE24" s="611"/>
      <c r="AF24" s="612"/>
      <c r="AG24" s="613"/>
    </row>
    <row r="25" spans="1:33" ht="15.75" customHeight="1">
      <c r="A25" s="212"/>
      <c r="B25" s="213"/>
      <c r="C25" s="214"/>
      <c r="D25" s="536"/>
      <c r="E25" s="526"/>
      <c r="F25" s="532"/>
      <c r="G25" s="652" t="s">
        <v>317</v>
      </c>
      <c r="H25" s="540"/>
      <c r="I25" s="540"/>
      <c r="J25" s="540"/>
      <c r="K25" s="575"/>
      <c r="L25" s="635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7"/>
      <c r="AA25" s="237" t="s">
        <v>37</v>
      </c>
      <c r="AB25" s="628" t="s">
        <v>271</v>
      </c>
      <c r="AC25" s="628"/>
      <c r="AD25" s="629"/>
      <c r="AE25" s="611"/>
      <c r="AF25" s="612"/>
      <c r="AG25" s="613"/>
    </row>
    <row r="26" spans="1:33" ht="15.75" customHeight="1">
      <c r="A26" s="212"/>
      <c r="B26" s="213"/>
      <c r="C26" s="214"/>
      <c r="D26" s="536"/>
      <c r="E26" s="526"/>
      <c r="F26" s="532"/>
      <c r="G26" s="652" t="s">
        <v>318</v>
      </c>
      <c r="H26" s="540"/>
      <c r="I26" s="540"/>
      <c r="J26" s="540"/>
      <c r="K26" s="575"/>
      <c r="L26" s="635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7"/>
      <c r="AA26" s="237" t="s">
        <v>37</v>
      </c>
      <c r="AB26" s="628" t="s">
        <v>272</v>
      </c>
      <c r="AC26" s="628"/>
      <c r="AD26" s="629"/>
      <c r="AE26" s="611"/>
      <c r="AF26" s="612"/>
      <c r="AG26" s="613"/>
    </row>
    <row r="27" spans="1:33" ht="15.75" customHeight="1">
      <c r="A27" s="212"/>
      <c r="B27" s="213"/>
      <c r="C27" s="214"/>
      <c r="D27" s="458"/>
      <c r="E27" s="561"/>
      <c r="F27" s="456"/>
      <c r="G27" s="461" t="s">
        <v>319</v>
      </c>
      <c r="H27" s="653"/>
      <c r="I27" s="653"/>
      <c r="J27" s="653"/>
      <c r="K27" s="459"/>
      <c r="L27" s="635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7"/>
      <c r="AA27" s="237" t="s">
        <v>37</v>
      </c>
      <c r="AB27" s="628" t="s">
        <v>273</v>
      </c>
      <c r="AC27" s="628"/>
      <c r="AD27" s="629"/>
      <c r="AE27" s="611"/>
      <c r="AF27" s="612"/>
      <c r="AG27" s="613"/>
    </row>
    <row r="28" spans="1:33" ht="15.75" customHeight="1">
      <c r="A28" s="212"/>
      <c r="B28" s="213"/>
      <c r="C28" s="214"/>
      <c r="D28" s="457" t="s">
        <v>320</v>
      </c>
      <c r="E28" s="457"/>
      <c r="F28" s="457"/>
      <c r="G28" s="461" t="s">
        <v>321</v>
      </c>
      <c r="H28" s="653"/>
      <c r="I28" s="653"/>
      <c r="J28" s="653"/>
      <c r="K28" s="459"/>
      <c r="L28" s="635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7"/>
      <c r="AA28" s="237" t="s">
        <v>37</v>
      </c>
      <c r="AB28" s="628" t="s">
        <v>322</v>
      </c>
      <c r="AC28" s="628"/>
      <c r="AD28" s="629"/>
      <c r="AE28" s="611"/>
      <c r="AF28" s="612"/>
      <c r="AG28" s="613"/>
    </row>
    <row r="29" spans="1:33" ht="15.75" customHeight="1">
      <c r="A29" s="212"/>
      <c r="B29" s="213"/>
      <c r="C29" s="214"/>
      <c r="D29" s="533"/>
      <c r="E29" s="533"/>
      <c r="F29" s="533"/>
      <c r="G29" s="461" t="s">
        <v>323</v>
      </c>
      <c r="H29" s="653"/>
      <c r="I29" s="653"/>
      <c r="J29" s="653"/>
      <c r="K29" s="459"/>
      <c r="L29" s="635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7"/>
      <c r="AA29" s="237" t="s">
        <v>37</v>
      </c>
      <c r="AB29" s="628" t="s">
        <v>274</v>
      </c>
      <c r="AC29" s="628"/>
      <c r="AD29" s="629"/>
      <c r="AE29" s="611"/>
      <c r="AF29" s="612"/>
      <c r="AG29" s="613"/>
    </row>
    <row r="30" spans="1:33" ht="15.75" customHeight="1">
      <c r="A30" s="212"/>
      <c r="B30" s="213"/>
      <c r="C30" s="214"/>
      <c r="D30" s="568"/>
      <c r="E30" s="568"/>
      <c r="F30" s="568"/>
      <c r="G30" s="461" t="s">
        <v>324</v>
      </c>
      <c r="H30" s="653"/>
      <c r="I30" s="653"/>
      <c r="J30" s="653"/>
      <c r="K30" s="459"/>
      <c r="L30" s="635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7"/>
      <c r="AA30" s="237" t="s">
        <v>37</v>
      </c>
      <c r="AB30" s="628" t="s">
        <v>275</v>
      </c>
      <c r="AC30" s="628"/>
      <c r="AD30" s="629"/>
      <c r="AE30" s="611"/>
      <c r="AF30" s="612"/>
      <c r="AG30" s="613"/>
    </row>
    <row r="31" spans="1:33" ht="15.75" customHeight="1">
      <c r="A31" s="212"/>
      <c r="B31" s="213"/>
      <c r="C31" s="214"/>
      <c r="D31" s="460" t="s">
        <v>325</v>
      </c>
      <c r="E31" s="460"/>
      <c r="F31" s="460"/>
      <c r="G31" s="460" t="s">
        <v>325</v>
      </c>
      <c r="H31" s="460"/>
      <c r="I31" s="460"/>
      <c r="J31" s="460"/>
      <c r="K31" s="460"/>
      <c r="L31" s="640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1"/>
      <c r="Y31" s="641"/>
      <c r="Z31" s="642"/>
      <c r="AA31" s="237" t="s">
        <v>37</v>
      </c>
      <c r="AB31" s="628" t="s">
        <v>326</v>
      </c>
      <c r="AC31" s="628"/>
      <c r="AD31" s="629"/>
      <c r="AE31" s="611"/>
      <c r="AF31" s="612"/>
      <c r="AG31" s="613"/>
    </row>
    <row r="32" spans="1:33" ht="15.75" customHeight="1">
      <c r="A32" s="212"/>
      <c r="B32" s="213"/>
      <c r="C32" s="214"/>
      <c r="D32" s="652" t="s">
        <v>327</v>
      </c>
      <c r="E32" s="540"/>
      <c r="F32" s="540"/>
      <c r="G32" s="460" t="s">
        <v>328</v>
      </c>
      <c r="H32" s="460"/>
      <c r="I32" s="460"/>
      <c r="J32" s="460"/>
      <c r="K32" s="460"/>
      <c r="L32" s="635"/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636"/>
      <c r="X32" s="636"/>
      <c r="Y32" s="636"/>
      <c r="Z32" s="637"/>
      <c r="AA32" s="237" t="s">
        <v>37</v>
      </c>
      <c r="AB32" s="628" t="s">
        <v>329</v>
      </c>
      <c r="AC32" s="628"/>
      <c r="AD32" s="629"/>
      <c r="AE32" s="611"/>
      <c r="AF32" s="612"/>
      <c r="AG32" s="613"/>
    </row>
    <row r="33" spans="1:33" ht="15.75" customHeight="1">
      <c r="A33" s="212"/>
      <c r="B33" s="213"/>
      <c r="C33" s="214"/>
      <c r="D33" s="536"/>
      <c r="E33" s="526"/>
      <c r="F33" s="526"/>
      <c r="G33" s="460" t="s">
        <v>330</v>
      </c>
      <c r="H33" s="460"/>
      <c r="I33" s="460"/>
      <c r="J33" s="460"/>
      <c r="K33" s="460"/>
      <c r="L33" s="635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7"/>
      <c r="AA33" s="237" t="s">
        <v>37</v>
      </c>
      <c r="AB33" s="628" t="s">
        <v>331</v>
      </c>
      <c r="AC33" s="628"/>
      <c r="AD33" s="629"/>
      <c r="AE33" s="611"/>
      <c r="AF33" s="612"/>
      <c r="AG33" s="613"/>
    </row>
    <row r="34" spans="1:33" ht="15.75" customHeight="1">
      <c r="A34" s="212"/>
      <c r="B34" s="213"/>
      <c r="C34" s="214"/>
      <c r="D34" s="460" t="s">
        <v>276</v>
      </c>
      <c r="E34" s="460"/>
      <c r="F34" s="460"/>
      <c r="G34" s="460" t="s">
        <v>276</v>
      </c>
      <c r="H34" s="460"/>
      <c r="I34" s="460"/>
      <c r="J34" s="460"/>
      <c r="K34" s="460"/>
      <c r="L34" s="640"/>
      <c r="M34" s="641"/>
      <c r="N34" s="641"/>
      <c r="O34" s="641"/>
      <c r="P34" s="641"/>
      <c r="Q34" s="641"/>
      <c r="R34" s="641"/>
      <c r="S34" s="641"/>
      <c r="T34" s="641"/>
      <c r="U34" s="641"/>
      <c r="V34" s="641"/>
      <c r="W34" s="641"/>
      <c r="X34" s="641"/>
      <c r="Y34" s="641"/>
      <c r="Z34" s="642"/>
      <c r="AA34" s="237" t="s">
        <v>37</v>
      </c>
      <c r="AB34" s="628" t="s">
        <v>332</v>
      </c>
      <c r="AC34" s="628"/>
      <c r="AD34" s="629"/>
      <c r="AE34" s="611"/>
      <c r="AF34" s="612"/>
      <c r="AG34" s="613"/>
    </row>
    <row r="35" spans="1:33" ht="15.75" customHeight="1">
      <c r="A35" s="212"/>
      <c r="B35" s="213"/>
      <c r="C35" s="214"/>
      <c r="D35" s="643" t="s">
        <v>277</v>
      </c>
      <c r="E35" s="539"/>
      <c r="F35" s="644"/>
      <c r="G35" s="646" t="s">
        <v>278</v>
      </c>
      <c r="H35" s="647"/>
      <c r="I35" s="647"/>
      <c r="J35" s="647"/>
      <c r="K35" s="648"/>
      <c r="L35" s="638" t="s">
        <v>279</v>
      </c>
      <c r="M35" s="639"/>
      <c r="N35" s="639"/>
      <c r="O35" s="639"/>
      <c r="P35" s="639"/>
      <c r="Q35" s="639"/>
      <c r="S35" s="228"/>
      <c r="T35" s="239" t="s">
        <v>37</v>
      </c>
      <c r="U35" s="229" t="s">
        <v>333</v>
      </c>
      <c r="V35" s="229"/>
      <c r="W35" s="239" t="s">
        <v>37</v>
      </c>
      <c r="X35" s="153" t="s">
        <v>334</v>
      </c>
      <c r="Y35" s="153"/>
      <c r="Z35" s="230"/>
      <c r="AA35" s="237" t="s">
        <v>37</v>
      </c>
      <c r="AB35" s="628" t="s">
        <v>335</v>
      </c>
      <c r="AC35" s="628"/>
      <c r="AD35" s="629"/>
      <c r="AE35" s="611"/>
      <c r="AF35" s="612"/>
      <c r="AG35" s="613"/>
    </row>
    <row r="36" spans="1:33" ht="15.75" customHeight="1" thickBot="1">
      <c r="A36" s="219"/>
      <c r="B36" s="220"/>
      <c r="C36" s="221"/>
      <c r="D36" s="588"/>
      <c r="E36" s="589"/>
      <c r="F36" s="645"/>
      <c r="G36" s="649" t="s">
        <v>336</v>
      </c>
      <c r="H36" s="650"/>
      <c r="I36" s="650"/>
      <c r="J36" s="650"/>
      <c r="K36" s="651"/>
      <c r="L36" s="231" t="s">
        <v>280</v>
      </c>
      <c r="M36" s="232"/>
      <c r="N36" s="232"/>
      <c r="O36" s="232"/>
      <c r="P36" s="232"/>
      <c r="Q36" s="232"/>
      <c r="R36" s="232"/>
      <c r="S36" s="132"/>
      <c r="T36" s="5" t="s">
        <v>37</v>
      </c>
      <c r="U36" s="132" t="s">
        <v>337</v>
      </c>
      <c r="V36" s="132"/>
      <c r="W36" s="5" t="s">
        <v>37</v>
      </c>
      <c r="X36" s="132" t="s">
        <v>338</v>
      </c>
      <c r="Y36" s="232"/>
      <c r="Z36" s="233"/>
      <c r="AA36" s="238" t="s">
        <v>37</v>
      </c>
      <c r="AB36" s="633" t="s">
        <v>339</v>
      </c>
      <c r="AC36" s="633"/>
      <c r="AD36" s="634"/>
      <c r="AE36" s="614"/>
      <c r="AF36" s="615"/>
      <c r="AG36" s="616"/>
    </row>
  </sheetData>
  <sheetProtection password="8A17" sheet="1" objects="1" scenarios="1" selectLockedCells="1"/>
  <mergeCells count="85">
    <mergeCell ref="A14:C16"/>
    <mergeCell ref="A17:C17"/>
    <mergeCell ref="A21:C23"/>
    <mergeCell ref="A24:C24"/>
    <mergeCell ref="AB34:AD34"/>
    <mergeCell ref="D32:F33"/>
    <mergeCell ref="G32:K32"/>
    <mergeCell ref="L32:Z32"/>
    <mergeCell ref="AB32:AD32"/>
    <mergeCell ref="G33:K33"/>
    <mergeCell ref="L33:Z33"/>
    <mergeCell ref="AB33:AD33"/>
    <mergeCell ref="G23:K23"/>
    <mergeCell ref="G24:K24"/>
    <mergeCell ref="L23:Z23"/>
    <mergeCell ref="G25:K25"/>
    <mergeCell ref="G14:K16"/>
    <mergeCell ref="D31:F31"/>
    <mergeCell ref="G27:K27"/>
    <mergeCell ref="D28:F30"/>
    <mergeCell ref="G29:K29"/>
    <mergeCell ref="G30:K30"/>
    <mergeCell ref="D14:F20"/>
    <mergeCell ref="D21:F27"/>
    <mergeCell ref="G31:K31"/>
    <mergeCell ref="G17:K20"/>
    <mergeCell ref="G21:K21"/>
    <mergeCell ref="G22:K22"/>
    <mergeCell ref="AB26:AD26"/>
    <mergeCell ref="AB30:AD30"/>
    <mergeCell ref="AB28:AD28"/>
    <mergeCell ref="L29:Z29"/>
    <mergeCell ref="L30:Z30"/>
    <mergeCell ref="AB23:AD23"/>
    <mergeCell ref="L21:Z21"/>
    <mergeCell ref="L22:Z22"/>
    <mergeCell ref="AB22:AD22"/>
    <mergeCell ref="AB16:AD16"/>
    <mergeCell ref="AB31:AD31"/>
    <mergeCell ref="AB21:AD21"/>
    <mergeCell ref="AB19:AD19"/>
    <mergeCell ref="AB20:AD20"/>
    <mergeCell ref="D35:F36"/>
    <mergeCell ref="G35:K35"/>
    <mergeCell ref="G36:K36"/>
    <mergeCell ref="G26:K26"/>
    <mergeCell ref="G28:K28"/>
    <mergeCell ref="D34:F34"/>
    <mergeCell ref="G34:K34"/>
    <mergeCell ref="AB35:AD35"/>
    <mergeCell ref="AB36:AD36"/>
    <mergeCell ref="L24:Z24"/>
    <mergeCell ref="L25:Z25"/>
    <mergeCell ref="L35:Q35"/>
    <mergeCell ref="L31:Z31"/>
    <mergeCell ref="L26:Z26"/>
    <mergeCell ref="L27:Z27"/>
    <mergeCell ref="L28:Z28"/>
    <mergeCell ref="L34:Z34"/>
    <mergeCell ref="AE14:AG20"/>
    <mergeCell ref="AB29:AD29"/>
    <mergeCell ref="AE21:AG36"/>
    <mergeCell ref="AB27:AD27"/>
    <mergeCell ref="AB24:AD24"/>
    <mergeCell ref="AB25:AD25"/>
    <mergeCell ref="AB14:AD14"/>
    <mergeCell ref="AB15:AD15"/>
    <mergeCell ref="AB17:AD17"/>
    <mergeCell ref="AB18:AD18"/>
    <mergeCell ref="F9:K9"/>
    <mergeCell ref="AE12:AG13"/>
    <mergeCell ref="A12:C13"/>
    <mergeCell ref="D12:F13"/>
    <mergeCell ref="G12:AD12"/>
    <mergeCell ref="AA13:AD13"/>
    <mergeCell ref="L13:Z13"/>
    <mergeCell ref="G13:K13"/>
    <mergeCell ref="F10:K10"/>
    <mergeCell ref="A7:E10"/>
    <mergeCell ref="F7:K8"/>
    <mergeCell ref="A3:E3"/>
    <mergeCell ref="A4:E4"/>
    <mergeCell ref="F4:AG4"/>
    <mergeCell ref="A5:E5"/>
    <mergeCell ref="F5:AG5"/>
  </mergeCells>
  <conditionalFormatting sqref="A24:C24 A17:C17">
    <cfRule type="cellIs" priority="1" dxfId="0" operator="equal" stopIfTrue="1">
      <formula>"選択"</formula>
    </cfRule>
  </conditionalFormatting>
  <dataValidations count="1">
    <dataValidation type="list" allowBlank="1" showInputMessage="1" showErrorMessage="1" sqref="W35:W36 T35:T36 AA14:AA36 F3 X8 AA4:AA8 U17 L7:L10 P14:P16 Q17 T14:T15 L14:L20">
      <formula1>"■,□"</formula1>
    </dataValidation>
  </dataValidations>
  <printOptions horizontalCentered="1"/>
  <pageMargins left="0.4724409448818898" right="0.3937007874015748" top="0.3937007874015748" bottom="0.3937007874015748" header="0.31496062992125984" footer="0.2755905511811024"/>
  <pageSetup fitToHeight="5" fitToWidth="1" horizontalDpi="600" verticalDpi="600" orientation="portrait" paperSize="9" r:id="rId1"/>
  <headerFooter alignWithMargins="0">
    <oddFooter>&amp;L&amp;9ＨＰ住-352-2　(Ver.20131002）&amp;R&amp;9Copyright 2013 Houseplus Corporation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AH44"/>
  <sheetViews>
    <sheetView view="pageBreakPreview" zoomScaleSheetLayoutView="100" zoomScalePageLayoutView="0" workbookViewId="0" topLeftCell="A1">
      <selection activeCell="G5" sqref="G5:G7"/>
    </sheetView>
  </sheetViews>
  <sheetFormatPr defaultColWidth="2.875" defaultRowHeight="17.25" customHeight="1"/>
  <cols>
    <col min="1" max="1" width="1.625" style="100" customWidth="1"/>
    <col min="2" max="16384" width="2.875" style="100" customWidth="1"/>
  </cols>
  <sheetData>
    <row r="1" spans="26:34" ht="13.5" customHeight="1">
      <c r="Z1" s="103"/>
      <c r="AH1" s="101" t="s">
        <v>394</v>
      </c>
    </row>
    <row r="2" spans="2:34" ht="17.25" customHeight="1" thickBot="1">
      <c r="B2" s="109" t="s">
        <v>340</v>
      </c>
      <c r="T2" s="103"/>
      <c r="Z2" s="103"/>
      <c r="AH2" s="197" t="s">
        <v>163</v>
      </c>
    </row>
    <row r="3" spans="2:34" ht="13.5" customHeight="1">
      <c r="B3" s="474" t="s">
        <v>5</v>
      </c>
      <c r="C3" s="475"/>
      <c r="D3" s="475"/>
      <c r="E3" s="489" t="s">
        <v>20</v>
      </c>
      <c r="F3" s="475"/>
      <c r="G3" s="518"/>
      <c r="H3" s="484" t="s">
        <v>1</v>
      </c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9" t="s">
        <v>0</v>
      </c>
      <c r="AG3" s="475"/>
      <c r="AH3" s="490"/>
    </row>
    <row r="4" spans="2:34" ht="15" customHeight="1" thickBot="1">
      <c r="B4" s="478"/>
      <c r="C4" s="479"/>
      <c r="D4" s="479"/>
      <c r="E4" s="479"/>
      <c r="F4" s="479"/>
      <c r="G4" s="519"/>
      <c r="H4" s="445" t="s">
        <v>2</v>
      </c>
      <c r="I4" s="446"/>
      <c r="J4" s="446"/>
      <c r="K4" s="446"/>
      <c r="L4" s="448"/>
      <c r="M4" s="445" t="s">
        <v>3</v>
      </c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7"/>
      <c r="AB4" s="610" t="s">
        <v>4</v>
      </c>
      <c r="AC4" s="446"/>
      <c r="AD4" s="446"/>
      <c r="AE4" s="446"/>
      <c r="AF4" s="325"/>
      <c r="AG4" s="479"/>
      <c r="AH4" s="480"/>
    </row>
    <row r="5" spans="2:34" ht="14.25" customHeight="1">
      <c r="B5" s="500" t="s">
        <v>136</v>
      </c>
      <c r="C5" s="501"/>
      <c r="D5" s="502"/>
      <c r="E5" s="199" t="s">
        <v>148</v>
      </c>
      <c r="F5" s="200"/>
      <c r="G5" s="606" t="s">
        <v>37</v>
      </c>
      <c r="H5" s="617" t="s">
        <v>341</v>
      </c>
      <c r="I5" s="507"/>
      <c r="J5" s="507"/>
      <c r="K5" s="507"/>
      <c r="L5" s="508"/>
      <c r="M5" s="1" t="s">
        <v>37</v>
      </c>
      <c r="N5" s="201" t="s">
        <v>181</v>
      </c>
      <c r="O5" s="201"/>
      <c r="P5" s="201"/>
      <c r="Q5" s="146"/>
      <c r="R5" s="201"/>
      <c r="S5" s="201"/>
      <c r="T5" s="201"/>
      <c r="U5" s="146"/>
      <c r="V5" s="201"/>
      <c r="W5" s="201"/>
      <c r="X5" s="202"/>
      <c r="Y5" s="202"/>
      <c r="Z5" s="202"/>
      <c r="AA5" s="203"/>
      <c r="AB5" s="1" t="s">
        <v>37</v>
      </c>
      <c r="AC5" s="28" t="s">
        <v>156</v>
      </c>
      <c r="AD5" s="28"/>
      <c r="AE5" s="29"/>
      <c r="AF5" s="262"/>
      <c r="AG5" s="263"/>
      <c r="AH5" s="264"/>
    </row>
    <row r="6" spans="2:34" ht="14.25" customHeight="1">
      <c r="B6" s="481"/>
      <c r="C6" s="482"/>
      <c r="D6" s="483"/>
      <c r="E6" s="573" t="s">
        <v>180</v>
      </c>
      <c r="F6" s="574"/>
      <c r="G6" s="579"/>
      <c r="H6" s="618"/>
      <c r="I6" s="510"/>
      <c r="J6" s="510"/>
      <c r="K6" s="510"/>
      <c r="L6" s="511"/>
      <c r="M6" s="7" t="s">
        <v>37</v>
      </c>
      <c r="N6" s="149" t="s">
        <v>182</v>
      </c>
      <c r="O6" s="149"/>
      <c r="P6" s="149"/>
      <c r="Q6" s="106"/>
      <c r="R6" s="149"/>
      <c r="S6" s="149"/>
      <c r="T6" s="149"/>
      <c r="U6" s="106"/>
      <c r="V6" s="149"/>
      <c r="W6" s="149"/>
      <c r="X6" s="115"/>
      <c r="Y6" s="115"/>
      <c r="Z6" s="115"/>
      <c r="AA6" s="136"/>
      <c r="AB6" s="7" t="s">
        <v>37</v>
      </c>
      <c r="AC6" s="8" t="s">
        <v>69</v>
      </c>
      <c r="AD6" s="30"/>
      <c r="AE6" s="31"/>
      <c r="AF6" s="265"/>
      <c r="AG6" s="266"/>
      <c r="AH6" s="267"/>
    </row>
    <row r="7" spans="2:34" ht="14.25" customHeight="1">
      <c r="B7" s="481"/>
      <c r="C7" s="482"/>
      <c r="D7" s="483"/>
      <c r="E7" s="573"/>
      <c r="F7" s="574"/>
      <c r="G7" s="580"/>
      <c r="H7" s="619"/>
      <c r="I7" s="513"/>
      <c r="J7" s="513"/>
      <c r="K7" s="513"/>
      <c r="L7" s="514"/>
      <c r="M7" s="14" t="s">
        <v>37</v>
      </c>
      <c r="N7" s="204" t="s">
        <v>137</v>
      </c>
      <c r="O7" s="204"/>
      <c r="P7" s="204"/>
      <c r="Q7" s="205"/>
      <c r="R7" s="204"/>
      <c r="S7" s="204"/>
      <c r="T7" s="204"/>
      <c r="U7" s="204"/>
      <c r="V7" s="204"/>
      <c r="W7" s="204"/>
      <c r="X7" s="121"/>
      <c r="Y7" s="121"/>
      <c r="Z7" s="121"/>
      <c r="AA7" s="198"/>
      <c r="AB7" s="14" t="s">
        <v>37</v>
      </c>
      <c r="AC7" s="15" t="s">
        <v>74</v>
      </c>
      <c r="AD7" s="26"/>
      <c r="AE7" s="27"/>
      <c r="AF7" s="265"/>
      <c r="AG7" s="266"/>
      <c r="AH7" s="267"/>
    </row>
    <row r="8" spans="2:34" ht="14.25" customHeight="1">
      <c r="B8" s="503">
        <f>IF('第一面＜共用部用＞'!X8="■","選択","")</f>
      </c>
      <c r="C8" s="504"/>
      <c r="D8" s="505"/>
      <c r="E8" s="573"/>
      <c r="F8" s="574"/>
      <c r="G8" s="578" t="s">
        <v>37</v>
      </c>
      <c r="H8" s="598" t="s">
        <v>281</v>
      </c>
      <c r="I8" s="599"/>
      <c r="J8" s="599"/>
      <c r="K8" s="599"/>
      <c r="L8" s="600"/>
      <c r="M8" s="21" t="s">
        <v>37</v>
      </c>
      <c r="N8" s="206" t="s">
        <v>282</v>
      </c>
      <c r="O8" s="206"/>
      <c r="P8" s="206"/>
      <c r="Q8" s="178"/>
      <c r="R8" s="7" t="s">
        <v>37</v>
      </c>
      <c r="S8" s="149" t="s">
        <v>283</v>
      </c>
      <c r="T8" s="206"/>
      <c r="U8" s="178"/>
      <c r="V8" s="178"/>
      <c r="W8" s="21" t="s">
        <v>37</v>
      </c>
      <c r="X8" s="206" t="s">
        <v>284</v>
      </c>
      <c r="Y8" s="207"/>
      <c r="Z8" s="207"/>
      <c r="AA8" s="208"/>
      <c r="AB8" s="21" t="s">
        <v>37</v>
      </c>
      <c r="AC8" s="30" t="s">
        <v>157</v>
      </c>
      <c r="AD8" s="30"/>
      <c r="AE8" s="31"/>
      <c r="AF8" s="265"/>
      <c r="AG8" s="266"/>
      <c r="AH8" s="267"/>
    </row>
    <row r="9" spans="2:34" ht="14.25" customHeight="1">
      <c r="B9" s="209"/>
      <c r="C9" s="210"/>
      <c r="D9" s="211"/>
      <c r="E9" s="573"/>
      <c r="F9" s="574"/>
      <c r="G9" s="579"/>
      <c r="H9" s="601"/>
      <c r="I9" s="443"/>
      <c r="J9" s="443"/>
      <c r="K9" s="443"/>
      <c r="L9" s="602"/>
      <c r="M9" s="149"/>
      <c r="N9" s="149"/>
      <c r="O9" s="149"/>
      <c r="P9" s="149"/>
      <c r="Q9" s="106"/>
      <c r="R9" s="149"/>
      <c r="S9" s="149"/>
      <c r="T9" s="149"/>
      <c r="U9" s="106"/>
      <c r="V9" s="149"/>
      <c r="W9" s="149"/>
      <c r="X9" s="149"/>
      <c r="Y9" s="115"/>
      <c r="Z9" s="115"/>
      <c r="AA9" s="136"/>
      <c r="AB9" s="7" t="s">
        <v>37</v>
      </c>
      <c r="AC9" s="8" t="s">
        <v>69</v>
      </c>
      <c r="AD9" s="30"/>
      <c r="AE9" s="31"/>
      <c r="AF9" s="265"/>
      <c r="AG9" s="266"/>
      <c r="AH9" s="267"/>
    </row>
    <row r="10" spans="2:34" ht="14.25" customHeight="1">
      <c r="B10" s="212"/>
      <c r="C10" s="213"/>
      <c r="D10" s="214"/>
      <c r="E10" s="573"/>
      <c r="F10" s="574"/>
      <c r="G10" s="580"/>
      <c r="H10" s="607" t="s">
        <v>285</v>
      </c>
      <c r="I10" s="608"/>
      <c r="J10" s="608"/>
      <c r="K10" s="608"/>
      <c r="L10" s="609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121"/>
      <c r="Y10" s="121"/>
      <c r="Z10" s="121"/>
      <c r="AA10" s="198"/>
      <c r="AB10" s="7" t="s">
        <v>37</v>
      </c>
      <c r="AC10" s="26" t="s">
        <v>158</v>
      </c>
      <c r="AD10" s="26"/>
      <c r="AE10" s="27"/>
      <c r="AF10" s="265"/>
      <c r="AG10" s="266"/>
      <c r="AH10" s="267"/>
    </row>
    <row r="11" spans="2:34" ht="14.25" customHeight="1">
      <c r="B11" s="212"/>
      <c r="C11" s="213"/>
      <c r="D11" s="214"/>
      <c r="E11" s="215"/>
      <c r="F11" s="213"/>
      <c r="G11" s="605" t="s">
        <v>37</v>
      </c>
      <c r="H11" s="601" t="s">
        <v>286</v>
      </c>
      <c r="I11" s="443"/>
      <c r="J11" s="443"/>
      <c r="K11" s="443"/>
      <c r="L11" s="602"/>
      <c r="M11" s="21" t="s">
        <v>37</v>
      </c>
      <c r="N11" s="182" t="s">
        <v>342</v>
      </c>
      <c r="O11" s="177"/>
      <c r="P11" s="177"/>
      <c r="Q11" s="177"/>
      <c r="R11" s="177"/>
      <c r="S11" s="177"/>
      <c r="T11" s="177"/>
      <c r="U11" s="149"/>
      <c r="V11" s="149"/>
      <c r="W11" s="149"/>
      <c r="X11" s="115"/>
      <c r="Y11" s="115"/>
      <c r="Z11" s="115"/>
      <c r="AA11" s="136"/>
      <c r="AB11" s="21" t="s">
        <v>37</v>
      </c>
      <c r="AC11" s="30" t="s">
        <v>159</v>
      </c>
      <c r="AD11" s="32"/>
      <c r="AE11" s="33"/>
      <c r="AF11" s="265"/>
      <c r="AG11" s="266"/>
      <c r="AH11" s="267"/>
    </row>
    <row r="12" spans="2:34" ht="14.25" customHeight="1">
      <c r="B12" s="212"/>
      <c r="C12" s="213"/>
      <c r="D12" s="214"/>
      <c r="E12" s="215"/>
      <c r="F12" s="213"/>
      <c r="G12" s="579"/>
      <c r="H12" s="601"/>
      <c r="I12" s="443"/>
      <c r="J12" s="443"/>
      <c r="K12" s="443"/>
      <c r="L12" s="602"/>
      <c r="M12" s="6" t="s">
        <v>37</v>
      </c>
      <c r="N12" s="182" t="s">
        <v>343</v>
      </c>
      <c r="O12" s="148"/>
      <c r="P12" s="148"/>
      <c r="Q12" s="148"/>
      <c r="R12" s="148"/>
      <c r="S12" s="148"/>
      <c r="T12" s="148"/>
      <c r="U12" s="149"/>
      <c r="V12" s="149"/>
      <c r="W12" s="149"/>
      <c r="X12" s="115"/>
      <c r="Y12" s="115"/>
      <c r="Z12" s="115"/>
      <c r="AA12" s="136"/>
      <c r="AB12" s="7" t="s">
        <v>37</v>
      </c>
      <c r="AC12" s="8" t="s">
        <v>69</v>
      </c>
      <c r="AD12" s="30"/>
      <c r="AE12" s="31"/>
      <c r="AF12" s="265"/>
      <c r="AG12" s="266"/>
      <c r="AH12" s="267"/>
    </row>
    <row r="13" spans="2:34" ht="14.25" customHeight="1">
      <c r="B13" s="212"/>
      <c r="C13" s="213"/>
      <c r="D13" s="214"/>
      <c r="E13" s="215"/>
      <c r="F13" s="213"/>
      <c r="G13" s="580"/>
      <c r="H13" s="603"/>
      <c r="I13" s="444"/>
      <c r="J13" s="444"/>
      <c r="K13" s="444"/>
      <c r="L13" s="6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121"/>
      <c r="Y13" s="121"/>
      <c r="Z13" s="121"/>
      <c r="AA13" s="198"/>
      <c r="AB13" s="14" t="s">
        <v>37</v>
      </c>
      <c r="AC13" s="15" t="s">
        <v>74</v>
      </c>
      <c r="AD13" s="26"/>
      <c r="AE13" s="27"/>
      <c r="AF13" s="265"/>
      <c r="AG13" s="266"/>
      <c r="AH13" s="267"/>
    </row>
    <row r="14" spans="2:34" ht="14.25" customHeight="1">
      <c r="B14" s="212"/>
      <c r="C14" s="213"/>
      <c r="D14" s="214"/>
      <c r="E14" s="215"/>
      <c r="F14" s="213"/>
      <c r="G14" s="605" t="s">
        <v>37</v>
      </c>
      <c r="H14" s="598" t="s">
        <v>287</v>
      </c>
      <c r="I14" s="599"/>
      <c r="J14" s="599"/>
      <c r="K14" s="599"/>
      <c r="L14" s="600"/>
      <c r="M14" s="21" t="s">
        <v>37</v>
      </c>
      <c r="N14" s="149" t="s">
        <v>140</v>
      </c>
      <c r="O14" s="149"/>
      <c r="P14" s="108"/>
      <c r="Q14" s="177"/>
      <c r="R14" s="177"/>
      <c r="S14" s="177"/>
      <c r="T14" s="177"/>
      <c r="U14" s="149"/>
      <c r="V14" s="149"/>
      <c r="W14" s="149"/>
      <c r="X14" s="115"/>
      <c r="Y14" s="115"/>
      <c r="Z14" s="115"/>
      <c r="AA14" s="136"/>
      <c r="AB14" s="21" t="s">
        <v>37</v>
      </c>
      <c r="AC14" s="30" t="s">
        <v>159</v>
      </c>
      <c r="AD14" s="32"/>
      <c r="AE14" s="33"/>
      <c r="AF14" s="265"/>
      <c r="AG14" s="266"/>
      <c r="AH14" s="267"/>
    </row>
    <row r="15" spans="2:34" ht="14.25" customHeight="1">
      <c r="B15" s="212"/>
      <c r="C15" s="213"/>
      <c r="D15" s="214"/>
      <c r="E15" s="215"/>
      <c r="F15" s="213"/>
      <c r="G15" s="579"/>
      <c r="H15" s="601"/>
      <c r="I15" s="443"/>
      <c r="J15" s="443"/>
      <c r="K15" s="443"/>
      <c r="L15" s="602"/>
      <c r="M15" s="149"/>
      <c r="N15" s="149"/>
      <c r="O15" s="149"/>
      <c r="P15" s="108"/>
      <c r="Q15" s="106"/>
      <c r="R15" s="106"/>
      <c r="S15" s="106"/>
      <c r="T15" s="106"/>
      <c r="U15" s="149"/>
      <c r="V15" s="149"/>
      <c r="W15" s="149"/>
      <c r="X15" s="115"/>
      <c r="Y15" s="115"/>
      <c r="Z15" s="115"/>
      <c r="AA15" s="136"/>
      <c r="AB15" s="7" t="s">
        <v>37</v>
      </c>
      <c r="AC15" s="8" t="s">
        <v>69</v>
      </c>
      <c r="AD15" s="30"/>
      <c r="AE15" s="31"/>
      <c r="AF15" s="265"/>
      <c r="AG15" s="266"/>
      <c r="AH15" s="267"/>
    </row>
    <row r="16" spans="2:34" ht="14.25" customHeight="1">
      <c r="B16" s="212"/>
      <c r="C16" s="213"/>
      <c r="D16" s="214"/>
      <c r="E16" s="215"/>
      <c r="F16" s="213"/>
      <c r="G16" s="579"/>
      <c r="H16" s="601"/>
      <c r="I16" s="443"/>
      <c r="J16" s="443"/>
      <c r="K16" s="443"/>
      <c r="L16" s="602"/>
      <c r="M16" s="149"/>
      <c r="N16" s="149"/>
      <c r="O16" s="149"/>
      <c r="P16" s="108"/>
      <c r="Q16" s="106"/>
      <c r="R16" s="106"/>
      <c r="S16" s="106"/>
      <c r="T16" s="106"/>
      <c r="U16" s="149"/>
      <c r="V16" s="149"/>
      <c r="W16" s="149"/>
      <c r="X16" s="115"/>
      <c r="Y16" s="115"/>
      <c r="Z16" s="115"/>
      <c r="AA16" s="136"/>
      <c r="AB16" s="7" t="s">
        <v>37</v>
      </c>
      <c r="AC16" s="8" t="s">
        <v>74</v>
      </c>
      <c r="AD16" s="30"/>
      <c r="AE16" s="31"/>
      <c r="AF16" s="265"/>
      <c r="AG16" s="266"/>
      <c r="AH16" s="267"/>
    </row>
    <row r="17" spans="2:34" ht="14.25" customHeight="1">
      <c r="B17" s="212"/>
      <c r="C17" s="213"/>
      <c r="D17" s="214"/>
      <c r="E17" s="215"/>
      <c r="F17" s="213"/>
      <c r="G17" s="580"/>
      <c r="H17" s="601"/>
      <c r="I17" s="443"/>
      <c r="J17" s="443"/>
      <c r="K17" s="443"/>
      <c r="L17" s="602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15"/>
      <c r="Y17" s="115"/>
      <c r="Z17" s="115"/>
      <c r="AA17" s="136"/>
      <c r="AB17" s="14" t="s">
        <v>37</v>
      </c>
      <c r="AC17" s="26"/>
      <c r="AD17" s="26"/>
      <c r="AE17" s="27"/>
      <c r="AF17" s="265"/>
      <c r="AG17" s="266"/>
      <c r="AH17" s="267"/>
    </row>
    <row r="18" spans="2:34" ht="14.25" customHeight="1">
      <c r="B18" s="212"/>
      <c r="C18" s="213"/>
      <c r="D18" s="214"/>
      <c r="E18" s="215"/>
      <c r="F18" s="213"/>
      <c r="G18" s="605" t="s">
        <v>37</v>
      </c>
      <c r="H18" s="598" t="s">
        <v>155</v>
      </c>
      <c r="I18" s="599"/>
      <c r="J18" s="599"/>
      <c r="K18" s="599"/>
      <c r="L18" s="600"/>
      <c r="M18" s="177" t="s">
        <v>344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9"/>
      <c r="AB18" s="21" t="s">
        <v>37</v>
      </c>
      <c r="AC18" s="8" t="s">
        <v>69</v>
      </c>
      <c r="AD18" s="32"/>
      <c r="AE18" s="33"/>
      <c r="AF18" s="265"/>
      <c r="AG18" s="266"/>
      <c r="AH18" s="267"/>
    </row>
    <row r="19" spans="2:34" ht="14.25" customHeight="1">
      <c r="B19" s="212"/>
      <c r="C19" s="213"/>
      <c r="D19" s="214"/>
      <c r="E19" s="215"/>
      <c r="F19" s="213"/>
      <c r="G19" s="579"/>
      <c r="H19" s="601"/>
      <c r="I19" s="443"/>
      <c r="J19" s="443"/>
      <c r="K19" s="443"/>
      <c r="L19" s="602"/>
      <c r="M19" s="2" t="s">
        <v>37</v>
      </c>
      <c r="N19" s="127" t="s">
        <v>288</v>
      </c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84"/>
      <c r="AB19" s="7" t="s">
        <v>37</v>
      </c>
      <c r="AC19" s="30" t="s">
        <v>158</v>
      </c>
      <c r="AD19" s="30"/>
      <c r="AE19" s="31"/>
      <c r="AF19" s="265"/>
      <c r="AG19" s="266"/>
      <c r="AH19" s="267"/>
    </row>
    <row r="20" spans="2:34" ht="14.25" customHeight="1">
      <c r="B20" s="212"/>
      <c r="C20" s="213"/>
      <c r="D20" s="214"/>
      <c r="E20" s="215"/>
      <c r="F20" s="213"/>
      <c r="G20" s="579"/>
      <c r="H20" s="601"/>
      <c r="I20" s="443"/>
      <c r="J20" s="443"/>
      <c r="K20" s="443"/>
      <c r="L20" s="602"/>
      <c r="M20" s="119" t="s">
        <v>289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56"/>
      <c r="AB20" s="7" t="s">
        <v>37</v>
      </c>
      <c r="AC20" s="30" t="s">
        <v>131</v>
      </c>
      <c r="AD20" s="30"/>
      <c r="AE20" s="31"/>
      <c r="AF20" s="265"/>
      <c r="AG20" s="266"/>
      <c r="AH20" s="267"/>
    </row>
    <row r="21" spans="2:34" ht="14.25" customHeight="1">
      <c r="B21" s="212"/>
      <c r="C21" s="213"/>
      <c r="D21" s="214"/>
      <c r="E21" s="215"/>
      <c r="F21" s="213"/>
      <c r="G21" s="579"/>
      <c r="H21" s="601"/>
      <c r="I21" s="443"/>
      <c r="J21" s="443"/>
      <c r="K21" s="443"/>
      <c r="L21" s="602"/>
      <c r="M21" s="2" t="s">
        <v>37</v>
      </c>
      <c r="N21" s="158" t="s">
        <v>345</v>
      </c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60"/>
      <c r="AB21" s="7" t="s">
        <v>37</v>
      </c>
      <c r="AC21" s="30"/>
      <c r="AD21" s="30"/>
      <c r="AE21" s="31"/>
      <c r="AF21" s="265"/>
      <c r="AG21" s="266"/>
      <c r="AH21" s="267"/>
    </row>
    <row r="22" spans="2:34" ht="14.25" customHeight="1">
      <c r="B22" s="212"/>
      <c r="C22" s="213"/>
      <c r="D22" s="214"/>
      <c r="E22" s="215"/>
      <c r="F22" s="213"/>
      <c r="G22" s="579"/>
      <c r="H22" s="601"/>
      <c r="I22" s="443"/>
      <c r="J22" s="443"/>
      <c r="K22" s="443"/>
      <c r="L22" s="602"/>
      <c r="M22" s="119" t="s">
        <v>346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56"/>
      <c r="AB22" s="7"/>
      <c r="AC22" s="30"/>
      <c r="AD22" s="30"/>
      <c r="AE22" s="31"/>
      <c r="AF22" s="265"/>
      <c r="AG22" s="266"/>
      <c r="AH22" s="267"/>
    </row>
    <row r="23" spans="2:34" ht="14.25" customHeight="1">
      <c r="B23" s="212"/>
      <c r="C23" s="213"/>
      <c r="D23" s="214"/>
      <c r="E23" s="215"/>
      <c r="F23" s="213"/>
      <c r="G23" s="579"/>
      <c r="H23" s="601"/>
      <c r="I23" s="443"/>
      <c r="J23" s="443"/>
      <c r="K23" s="443"/>
      <c r="L23" s="602"/>
      <c r="M23" s="2" t="s">
        <v>37</v>
      </c>
      <c r="N23" s="158" t="s">
        <v>141</v>
      </c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7"/>
      <c r="AB23" s="7"/>
      <c r="AC23" s="30"/>
      <c r="AD23" s="30"/>
      <c r="AE23" s="31"/>
      <c r="AF23" s="265"/>
      <c r="AG23" s="266"/>
      <c r="AH23" s="267"/>
    </row>
    <row r="24" spans="2:34" ht="14.25" customHeight="1">
      <c r="B24" s="212"/>
      <c r="C24" s="213"/>
      <c r="D24" s="214"/>
      <c r="E24" s="215"/>
      <c r="F24" s="213"/>
      <c r="G24" s="579"/>
      <c r="H24" s="601"/>
      <c r="I24" s="443"/>
      <c r="J24" s="443"/>
      <c r="K24" s="443"/>
      <c r="L24" s="602"/>
      <c r="M24" s="119" t="s">
        <v>290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56"/>
      <c r="AB24" s="7"/>
      <c r="AC24" s="30"/>
      <c r="AD24" s="30"/>
      <c r="AE24" s="31"/>
      <c r="AF24" s="265"/>
      <c r="AG24" s="266"/>
      <c r="AH24" s="267"/>
    </row>
    <row r="25" spans="2:34" ht="14.25" customHeight="1">
      <c r="B25" s="212"/>
      <c r="C25" s="213"/>
      <c r="D25" s="214"/>
      <c r="E25" s="215"/>
      <c r="F25" s="213"/>
      <c r="G25" s="579"/>
      <c r="H25" s="601"/>
      <c r="I25" s="443"/>
      <c r="J25" s="443"/>
      <c r="K25" s="443"/>
      <c r="L25" s="602"/>
      <c r="M25" s="2" t="s">
        <v>37</v>
      </c>
      <c r="N25" s="158" t="s">
        <v>291</v>
      </c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60"/>
      <c r="AB25" s="7"/>
      <c r="AC25" s="30"/>
      <c r="AD25" s="30"/>
      <c r="AE25" s="31"/>
      <c r="AF25" s="265"/>
      <c r="AG25" s="266"/>
      <c r="AH25" s="267"/>
    </row>
    <row r="26" spans="2:34" ht="14.25" customHeight="1">
      <c r="B26" s="212"/>
      <c r="C26" s="213"/>
      <c r="D26" s="214"/>
      <c r="E26" s="215"/>
      <c r="F26" s="213"/>
      <c r="G26" s="579"/>
      <c r="H26" s="601"/>
      <c r="I26" s="443"/>
      <c r="J26" s="443"/>
      <c r="K26" s="443"/>
      <c r="L26" s="602"/>
      <c r="M26" s="7" t="s">
        <v>37</v>
      </c>
      <c r="N26" s="119" t="s">
        <v>292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56"/>
      <c r="AB26" s="7"/>
      <c r="AC26" s="30"/>
      <c r="AD26" s="30"/>
      <c r="AE26" s="31"/>
      <c r="AF26" s="265"/>
      <c r="AG26" s="266"/>
      <c r="AH26" s="267"/>
    </row>
    <row r="27" spans="2:34" ht="14.25" customHeight="1">
      <c r="B27" s="212"/>
      <c r="C27" s="213"/>
      <c r="D27" s="214"/>
      <c r="E27" s="215"/>
      <c r="F27" s="213"/>
      <c r="G27" s="580"/>
      <c r="H27" s="603"/>
      <c r="I27" s="444"/>
      <c r="J27" s="444"/>
      <c r="K27" s="444"/>
      <c r="L27" s="604"/>
      <c r="M27" s="169"/>
      <c r="N27" s="169" t="s">
        <v>293</v>
      </c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70"/>
      <c r="AB27" s="14"/>
      <c r="AC27" s="26"/>
      <c r="AD27" s="26"/>
      <c r="AE27" s="27"/>
      <c r="AF27" s="265"/>
      <c r="AG27" s="266"/>
      <c r="AH27" s="267"/>
    </row>
    <row r="28" spans="2:34" ht="14.25" customHeight="1">
      <c r="B28" s="212"/>
      <c r="C28" s="213"/>
      <c r="D28" s="214"/>
      <c r="E28" s="215"/>
      <c r="F28" s="213"/>
      <c r="G28" s="605" t="s">
        <v>37</v>
      </c>
      <c r="H28" s="563" t="s">
        <v>294</v>
      </c>
      <c r="I28" s="460"/>
      <c r="J28" s="460"/>
      <c r="K28" s="460"/>
      <c r="L28" s="531"/>
      <c r="M28" s="21" t="s">
        <v>37</v>
      </c>
      <c r="N28" s="118" t="s">
        <v>174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72"/>
      <c r="AB28" s="21" t="s">
        <v>37</v>
      </c>
      <c r="AC28" s="8" t="s">
        <v>69</v>
      </c>
      <c r="AD28" s="32"/>
      <c r="AE28" s="33"/>
      <c r="AF28" s="265"/>
      <c r="AG28" s="266"/>
      <c r="AH28" s="267"/>
    </row>
    <row r="29" spans="2:34" ht="14.25" customHeight="1">
      <c r="B29" s="212"/>
      <c r="C29" s="213"/>
      <c r="D29" s="214"/>
      <c r="E29" s="215"/>
      <c r="F29" s="213"/>
      <c r="G29" s="579"/>
      <c r="H29" s="563"/>
      <c r="I29" s="460"/>
      <c r="J29" s="460"/>
      <c r="K29" s="460"/>
      <c r="L29" s="531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56"/>
      <c r="AB29" s="7" t="s">
        <v>37</v>
      </c>
      <c r="AC29" s="30" t="s">
        <v>58</v>
      </c>
      <c r="AD29" s="30"/>
      <c r="AE29" s="31"/>
      <c r="AF29" s="265"/>
      <c r="AG29" s="266"/>
      <c r="AH29" s="267"/>
    </row>
    <row r="30" spans="2:34" ht="14.25" customHeight="1">
      <c r="B30" s="212"/>
      <c r="C30" s="213"/>
      <c r="D30" s="214"/>
      <c r="E30" s="215"/>
      <c r="F30" s="213"/>
      <c r="G30" s="580"/>
      <c r="H30" s="563"/>
      <c r="I30" s="460"/>
      <c r="J30" s="460"/>
      <c r="K30" s="460"/>
      <c r="L30" s="531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70"/>
      <c r="AB30" s="14" t="s">
        <v>37</v>
      </c>
      <c r="AC30" s="26"/>
      <c r="AD30" s="26"/>
      <c r="AE30" s="27"/>
      <c r="AF30" s="265"/>
      <c r="AG30" s="266"/>
      <c r="AH30" s="267"/>
    </row>
    <row r="31" spans="2:34" ht="14.25" customHeight="1">
      <c r="B31" s="212"/>
      <c r="C31" s="213"/>
      <c r="D31" s="214"/>
      <c r="E31" s="215"/>
      <c r="F31" s="213"/>
      <c r="G31" s="605" t="s">
        <v>37</v>
      </c>
      <c r="H31" s="565" t="s">
        <v>347</v>
      </c>
      <c r="I31" s="465"/>
      <c r="J31" s="465"/>
      <c r="K31" s="465"/>
      <c r="L31" s="466"/>
      <c r="M31" s="118" t="s">
        <v>295</v>
      </c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72"/>
      <c r="AB31" s="21" t="s">
        <v>37</v>
      </c>
      <c r="AC31" s="17" t="s">
        <v>69</v>
      </c>
      <c r="AD31" s="32"/>
      <c r="AE31" s="33"/>
      <c r="AF31" s="265"/>
      <c r="AG31" s="266"/>
      <c r="AH31" s="267"/>
    </row>
    <row r="32" spans="2:34" ht="14.25" customHeight="1">
      <c r="B32" s="212"/>
      <c r="C32" s="213"/>
      <c r="D32" s="214"/>
      <c r="E32" s="215"/>
      <c r="F32" s="213"/>
      <c r="G32" s="579"/>
      <c r="H32" s="566"/>
      <c r="I32" s="594"/>
      <c r="J32" s="594"/>
      <c r="K32" s="594"/>
      <c r="L32" s="595"/>
      <c r="M32" s="7" t="s">
        <v>37</v>
      </c>
      <c r="N32" s="119" t="s">
        <v>296</v>
      </c>
      <c r="O32" s="119"/>
      <c r="P32" s="119"/>
      <c r="Q32" s="119"/>
      <c r="R32" s="7" t="s">
        <v>37</v>
      </c>
      <c r="S32" s="119" t="s">
        <v>297</v>
      </c>
      <c r="T32" s="119"/>
      <c r="U32" s="119"/>
      <c r="V32" s="119"/>
      <c r="W32" s="119"/>
      <c r="X32" s="119"/>
      <c r="Y32" s="119"/>
      <c r="Z32" s="119"/>
      <c r="AA32" s="156"/>
      <c r="AB32" s="7" t="s">
        <v>37</v>
      </c>
      <c r="AC32" s="30" t="s">
        <v>59</v>
      </c>
      <c r="AD32" s="30"/>
      <c r="AE32" s="31"/>
      <c r="AF32" s="265"/>
      <c r="AG32" s="266"/>
      <c r="AH32" s="267"/>
    </row>
    <row r="33" spans="2:34" ht="14.25" customHeight="1">
      <c r="B33" s="212"/>
      <c r="C33" s="213"/>
      <c r="D33" s="214"/>
      <c r="E33" s="215"/>
      <c r="F33" s="213"/>
      <c r="G33" s="580"/>
      <c r="H33" s="571"/>
      <c r="I33" s="596"/>
      <c r="J33" s="596"/>
      <c r="K33" s="596"/>
      <c r="L33" s="597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56"/>
      <c r="AB33" s="14" t="s">
        <v>37</v>
      </c>
      <c r="AC33" s="26"/>
      <c r="AD33" s="26"/>
      <c r="AE33" s="27"/>
      <c r="AF33" s="265"/>
      <c r="AG33" s="266"/>
      <c r="AH33" s="267"/>
    </row>
    <row r="34" spans="2:34" ht="14.25" customHeight="1">
      <c r="B34" s="212"/>
      <c r="C34" s="213"/>
      <c r="D34" s="214"/>
      <c r="E34" s="215"/>
      <c r="F34" s="213"/>
      <c r="G34" s="578" t="s">
        <v>37</v>
      </c>
      <c r="H34" s="598" t="s">
        <v>179</v>
      </c>
      <c r="I34" s="599"/>
      <c r="J34" s="599"/>
      <c r="K34" s="599"/>
      <c r="L34" s="600"/>
      <c r="M34" s="118" t="s">
        <v>348</v>
      </c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72"/>
      <c r="AB34" s="21" t="s">
        <v>37</v>
      </c>
      <c r="AC34" s="17" t="s">
        <v>69</v>
      </c>
      <c r="AD34" s="32"/>
      <c r="AE34" s="33"/>
      <c r="AF34" s="265"/>
      <c r="AG34" s="266"/>
      <c r="AH34" s="267"/>
    </row>
    <row r="35" spans="2:34" ht="14.25" customHeight="1">
      <c r="B35" s="212"/>
      <c r="C35" s="213"/>
      <c r="D35" s="214"/>
      <c r="E35" s="215"/>
      <c r="F35" s="213"/>
      <c r="G35" s="579"/>
      <c r="H35" s="601"/>
      <c r="I35" s="443"/>
      <c r="J35" s="443"/>
      <c r="K35" s="443"/>
      <c r="L35" s="602"/>
      <c r="M35" s="119" t="s">
        <v>298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56"/>
      <c r="AB35" s="7" t="s">
        <v>37</v>
      </c>
      <c r="AC35" s="30"/>
      <c r="AD35" s="30"/>
      <c r="AE35" s="31"/>
      <c r="AF35" s="265"/>
      <c r="AG35" s="266"/>
      <c r="AH35" s="267"/>
    </row>
    <row r="36" spans="2:34" ht="14.25" customHeight="1">
      <c r="B36" s="212"/>
      <c r="C36" s="213"/>
      <c r="D36" s="214"/>
      <c r="E36" s="215"/>
      <c r="F36" s="213"/>
      <c r="G36" s="580"/>
      <c r="H36" s="607" t="s">
        <v>285</v>
      </c>
      <c r="I36" s="608"/>
      <c r="J36" s="608"/>
      <c r="K36" s="608"/>
      <c r="L36" s="609"/>
      <c r="M36" s="7" t="s">
        <v>37</v>
      </c>
      <c r="N36" s="119" t="s">
        <v>299</v>
      </c>
      <c r="O36" s="119"/>
      <c r="P36" s="119"/>
      <c r="Q36" s="119"/>
      <c r="R36" s="7" t="s">
        <v>37</v>
      </c>
      <c r="S36" s="119" t="s">
        <v>300</v>
      </c>
      <c r="T36" s="119"/>
      <c r="U36" s="119"/>
      <c r="V36" s="119"/>
      <c r="W36" s="119"/>
      <c r="X36" s="119"/>
      <c r="Y36" s="119"/>
      <c r="Z36" s="119"/>
      <c r="AA36" s="156"/>
      <c r="AB36" s="7"/>
      <c r="AC36" s="30"/>
      <c r="AD36" s="30"/>
      <c r="AE36" s="31"/>
      <c r="AF36" s="265"/>
      <c r="AG36" s="266"/>
      <c r="AH36" s="267"/>
    </row>
    <row r="37" spans="2:34" ht="14.25" customHeight="1">
      <c r="B37" s="212"/>
      <c r="C37" s="213"/>
      <c r="D37" s="214"/>
      <c r="E37" s="218" t="s">
        <v>146</v>
      </c>
      <c r="F37" s="174"/>
      <c r="G37" s="25" t="s">
        <v>37</v>
      </c>
      <c r="H37" s="591" t="s">
        <v>349</v>
      </c>
      <c r="I37" s="539"/>
      <c r="J37" s="539"/>
      <c r="K37" s="539"/>
      <c r="L37" s="592"/>
      <c r="M37" s="21" t="s">
        <v>37</v>
      </c>
      <c r="N37" s="118" t="s">
        <v>350</v>
      </c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72"/>
      <c r="AB37" s="21" t="s">
        <v>37</v>
      </c>
      <c r="AC37" s="32" t="s">
        <v>153</v>
      </c>
      <c r="AD37" s="32"/>
      <c r="AE37" s="33"/>
      <c r="AF37" s="265"/>
      <c r="AG37" s="266"/>
      <c r="AH37" s="267"/>
    </row>
    <row r="38" spans="2:34" ht="14.25" customHeight="1" thickBot="1">
      <c r="B38" s="219"/>
      <c r="C38" s="220"/>
      <c r="D38" s="221"/>
      <c r="E38" s="222" t="s">
        <v>149</v>
      </c>
      <c r="F38" s="144"/>
      <c r="G38" s="223"/>
      <c r="H38" s="593"/>
      <c r="I38" s="589"/>
      <c r="J38" s="589"/>
      <c r="K38" s="589"/>
      <c r="L38" s="590"/>
      <c r="M38" s="195"/>
      <c r="N38" s="115" t="s">
        <v>173</v>
      </c>
      <c r="O38" s="115"/>
      <c r="P38" s="115"/>
      <c r="Q38" s="111" t="s">
        <v>301</v>
      </c>
      <c r="R38" s="658"/>
      <c r="S38" s="658"/>
      <c r="T38" s="658"/>
      <c r="U38" s="658"/>
      <c r="V38" s="658"/>
      <c r="W38" s="658"/>
      <c r="X38" s="658"/>
      <c r="Y38" s="658"/>
      <c r="Z38" s="658"/>
      <c r="AA38" s="167" t="s">
        <v>302</v>
      </c>
      <c r="AB38" s="5" t="s">
        <v>37</v>
      </c>
      <c r="AC38" s="34"/>
      <c r="AD38" s="34"/>
      <c r="AE38" s="35"/>
      <c r="AF38" s="268"/>
      <c r="AG38" s="269"/>
      <c r="AH38" s="270"/>
    </row>
    <row r="39" spans="2:34" ht="14.25" customHeight="1">
      <c r="B39" s="500" t="s">
        <v>190</v>
      </c>
      <c r="C39" s="501"/>
      <c r="D39" s="502"/>
      <c r="E39" s="584" t="s">
        <v>191</v>
      </c>
      <c r="F39" s="501"/>
      <c r="G39" s="501"/>
      <c r="H39" s="501"/>
      <c r="I39" s="501"/>
      <c r="J39" s="501"/>
      <c r="K39" s="501"/>
      <c r="L39" s="585"/>
      <c r="M39" s="1" t="s">
        <v>37</v>
      </c>
      <c r="N39" s="202" t="s">
        <v>192</v>
      </c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3"/>
      <c r="AB39" s="1" t="s">
        <v>37</v>
      </c>
      <c r="AC39" s="28"/>
      <c r="AD39" s="28"/>
      <c r="AE39" s="29"/>
      <c r="AF39" s="620"/>
      <c r="AG39" s="621"/>
      <c r="AH39" s="622"/>
    </row>
    <row r="40" spans="2:34" ht="14.25" customHeight="1">
      <c r="B40" s="481"/>
      <c r="C40" s="482"/>
      <c r="D40" s="483"/>
      <c r="E40" s="586"/>
      <c r="F40" s="482"/>
      <c r="G40" s="482"/>
      <c r="H40" s="482"/>
      <c r="I40" s="482"/>
      <c r="J40" s="482"/>
      <c r="K40" s="482"/>
      <c r="L40" s="587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36"/>
      <c r="AB40" s="7" t="s">
        <v>37</v>
      </c>
      <c r="AC40" s="30"/>
      <c r="AD40" s="30"/>
      <c r="AE40" s="31"/>
      <c r="AF40" s="611"/>
      <c r="AG40" s="612"/>
      <c r="AH40" s="613"/>
    </row>
    <row r="41" spans="2:34" ht="14.25" customHeight="1" thickBot="1">
      <c r="B41" s="581">
        <f>IF('第一面＜共用部用＞'!L9="■","選択","")</f>
      </c>
      <c r="C41" s="582"/>
      <c r="D41" s="583"/>
      <c r="E41" s="588"/>
      <c r="F41" s="589"/>
      <c r="G41" s="589"/>
      <c r="H41" s="589"/>
      <c r="I41" s="589"/>
      <c r="J41" s="589"/>
      <c r="K41" s="589"/>
      <c r="L41" s="590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224"/>
      <c r="AB41" s="5" t="s">
        <v>37</v>
      </c>
      <c r="AC41" s="34"/>
      <c r="AD41" s="34"/>
      <c r="AE41" s="35"/>
      <c r="AF41" s="614"/>
      <c r="AG41" s="615"/>
      <c r="AH41" s="616"/>
    </row>
    <row r="42" spans="2:34" ht="14.25" customHeight="1">
      <c r="B42" s="481" t="s">
        <v>303</v>
      </c>
      <c r="C42" s="482"/>
      <c r="D42" s="483"/>
      <c r="E42" s="586" t="s">
        <v>304</v>
      </c>
      <c r="F42" s="482"/>
      <c r="G42" s="482"/>
      <c r="H42" s="482"/>
      <c r="I42" s="482"/>
      <c r="J42" s="482"/>
      <c r="K42" s="482"/>
      <c r="L42" s="587"/>
      <c r="M42" s="7" t="s">
        <v>37</v>
      </c>
      <c r="N42" s="115" t="s">
        <v>152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36"/>
      <c r="AB42" s="7" t="s">
        <v>37</v>
      </c>
      <c r="AC42" s="30" t="s">
        <v>150</v>
      </c>
      <c r="AD42" s="30"/>
      <c r="AE42" s="31"/>
      <c r="AF42" s="611"/>
      <c r="AG42" s="612"/>
      <c r="AH42" s="613"/>
    </row>
    <row r="43" spans="2:34" ht="14.25" customHeight="1">
      <c r="B43" s="481"/>
      <c r="C43" s="482"/>
      <c r="D43" s="483"/>
      <c r="E43" s="586"/>
      <c r="F43" s="482"/>
      <c r="G43" s="482"/>
      <c r="H43" s="482"/>
      <c r="I43" s="482"/>
      <c r="J43" s="482"/>
      <c r="K43" s="482"/>
      <c r="L43" s="587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36"/>
      <c r="AB43" s="7"/>
      <c r="AC43" s="30" t="s">
        <v>151</v>
      </c>
      <c r="AD43" s="30"/>
      <c r="AE43" s="31"/>
      <c r="AF43" s="611"/>
      <c r="AG43" s="612"/>
      <c r="AH43" s="613"/>
    </row>
    <row r="44" spans="2:34" ht="14.25" customHeight="1" thickBot="1">
      <c r="B44" s="581">
        <f>IF('第一面＜共用部用＞'!L10="■","選択","")</f>
      </c>
      <c r="C44" s="582"/>
      <c r="D44" s="583"/>
      <c r="E44" s="588"/>
      <c r="F44" s="589"/>
      <c r="G44" s="589"/>
      <c r="H44" s="589"/>
      <c r="I44" s="589"/>
      <c r="J44" s="589"/>
      <c r="K44" s="589"/>
      <c r="L44" s="590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224"/>
      <c r="AB44" s="5" t="s">
        <v>37</v>
      </c>
      <c r="AC44" s="34"/>
      <c r="AD44" s="34"/>
      <c r="AE44" s="35"/>
      <c r="AF44" s="614"/>
      <c r="AG44" s="615"/>
      <c r="AH44" s="616"/>
    </row>
  </sheetData>
  <sheetProtection password="8A17" sheet="1" objects="1" scenarios="1" selectLockedCells="1"/>
  <mergeCells count="38">
    <mergeCell ref="G8:G10"/>
    <mergeCell ref="H28:L30"/>
    <mergeCell ref="AF42:AH44"/>
    <mergeCell ref="AF3:AH4"/>
    <mergeCell ref="H5:L7"/>
    <mergeCell ref="H11:L13"/>
    <mergeCell ref="H14:L17"/>
    <mergeCell ref="H10:L10"/>
    <mergeCell ref="AF39:AH41"/>
    <mergeCell ref="R38:Z38"/>
    <mergeCell ref="H31:L33"/>
    <mergeCell ref="H18:L27"/>
    <mergeCell ref="B3:D4"/>
    <mergeCell ref="E3:G4"/>
    <mergeCell ref="H3:AE3"/>
    <mergeCell ref="AB4:AE4"/>
    <mergeCell ref="M4:AA4"/>
    <mergeCell ref="H4:L4"/>
    <mergeCell ref="B42:D43"/>
    <mergeCell ref="E42:L44"/>
    <mergeCell ref="G11:G13"/>
    <mergeCell ref="G14:G17"/>
    <mergeCell ref="G18:G27"/>
    <mergeCell ref="B44:D44"/>
    <mergeCell ref="G28:G30"/>
    <mergeCell ref="G31:G33"/>
    <mergeCell ref="H34:L35"/>
    <mergeCell ref="H36:L36"/>
    <mergeCell ref="G5:G7"/>
    <mergeCell ref="H8:L9"/>
    <mergeCell ref="B39:D40"/>
    <mergeCell ref="B41:D41"/>
    <mergeCell ref="E39:L41"/>
    <mergeCell ref="G34:G36"/>
    <mergeCell ref="H37:L38"/>
    <mergeCell ref="B5:D7"/>
    <mergeCell ref="B8:D8"/>
    <mergeCell ref="E6:F10"/>
  </mergeCells>
  <conditionalFormatting sqref="B44:D44 B41:D41 B8:D9">
    <cfRule type="cellIs" priority="1" dxfId="0" operator="equal" stopIfTrue="1">
      <formula>"選択"</formula>
    </cfRule>
  </conditionalFormatting>
  <dataValidations count="1">
    <dataValidation type="list" allowBlank="1" showInputMessage="1" showErrorMessage="1" sqref="M42 AB3:AB44 G37 M39 M25:M26 M28 R32 R36 G28:G29 G31 G34 M32 M36:M37 M23 M21 M19 M14 G14 G18 G11:G12 G5 G8:G9 W8 R8 M5:M8 R38 M11:M12">
      <formula1>"■,□"</formula1>
    </dataValidation>
  </dataValidations>
  <printOptions horizontalCentered="1"/>
  <pageMargins left="0.4724409448818898" right="0.3937007874015748" top="0.3937007874015748" bottom="0.3937007874015748" header="0.31496062992125984" footer="0.2755905511811024"/>
  <pageSetup fitToHeight="5" fitToWidth="1" horizontalDpi="600" verticalDpi="600" orientation="portrait" paperSize="9" r:id="rId1"/>
  <headerFooter alignWithMargins="0">
    <oddFooter>&amp;L&amp;9ＨＰ住-352-2　(Ver.20131002）&amp;R&amp;9Copyright 2013 Houseplus Corporation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10"/>
  <sheetViews>
    <sheetView view="pageBreakPreview" zoomScale="130" zoomScaleSheetLayoutView="130" zoomScalePageLayoutView="0" workbookViewId="0" topLeftCell="A1">
      <selection activeCell="D7" sqref="D7"/>
    </sheetView>
  </sheetViews>
  <sheetFormatPr defaultColWidth="9.00390625" defaultRowHeight="13.5"/>
  <cols>
    <col min="1" max="1" width="18.50390625" style="0" customWidth="1"/>
    <col min="2" max="2" width="4.375" style="0" customWidth="1"/>
    <col min="3" max="10" width="5.875" style="0" customWidth="1"/>
    <col min="12" max="15" width="4.875" style="0" customWidth="1"/>
  </cols>
  <sheetData>
    <row r="1" ht="14.25" thickBot="1"/>
    <row r="2" spans="1:15" ht="14.25" thickBot="1">
      <c r="A2" s="659" t="s">
        <v>213</v>
      </c>
      <c r="B2" s="660"/>
      <c r="C2" s="36" t="s">
        <v>14</v>
      </c>
      <c r="D2" s="37"/>
      <c r="E2" s="37"/>
      <c r="F2" s="37"/>
      <c r="G2" s="37"/>
      <c r="H2" s="37"/>
      <c r="I2" s="37"/>
      <c r="J2" s="38"/>
      <c r="L2" s="86">
        <f>IF('第１面＜住戸用＞'!M16="■",1,"")</f>
      </c>
      <c r="M2" s="91">
        <f>MAX(L2:L9)</f>
        <v>0</v>
      </c>
      <c r="N2" s="90" t="str">
        <f>IF(M2="","",HLOOKUP(M2,C4:K5,2,FALSE))</f>
        <v>　</v>
      </c>
      <c r="O2" s="88" t="str">
        <f>HLOOKUP(M2,C4:K6,3,FALSE)</f>
        <v>　</v>
      </c>
    </row>
    <row r="3" spans="1:14" ht="13.5">
      <c r="A3" s="661"/>
      <c r="B3" s="662"/>
      <c r="C3" s="80" t="s">
        <v>214</v>
      </c>
      <c r="D3" s="81" t="s">
        <v>215</v>
      </c>
      <c r="E3" s="81" t="s">
        <v>216</v>
      </c>
      <c r="F3" s="81" t="s">
        <v>217</v>
      </c>
      <c r="G3" s="81" t="s">
        <v>218</v>
      </c>
      <c r="H3" s="81" t="s">
        <v>219</v>
      </c>
      <c r="I3" s="81" t="s">
        <v>220</v>
      </c>
      <c r="J3" s="82" t="s">
        <v>221</v>
      </c>
      <c r="L3" s="87">
        <f>IF('第１面＜住戸用＞'!Q16="■",2,"")</f>
      </c>
      <c r="M3" s="92"/>
      <c r="N3" s="93"/>
    </row>
    <row r="4" spans="1:14" ht="13.5">
      <c r="A4" s="36" t="s">
        <v>222</v>
      </c>
      <c r="B4" s="37"/>
      <c r="C4" s="84">
        <v>1</v>
      </c>
      <c r="D4" s="78">
        <v>2</v>
      </c>
      <c r="E4" s="78">
        <v>3</v>
      </c>
      <c r="F4" s="85">
        <v>4</v>
      </c>
      <c r="G4" s="85">
        <v>5</v>
      </c>
      <c r="H4" s="85">
        <v>6</v>
      </c>
      <c r="I4" s="85">
        <v>7</v>
      </c>
      <c r="J4" s="79">
        <v>8</v>
      </c>
      <c r="K4" s="89">
        <v>0</v>
      </c>
      <c r="L4" s="87">
        <f>IF('第１面＜住戸用＞'!U16="■",3,"")</f>
      </c>
      <c r="M4" s="92"/>
      <c r="N4" s="93"/>
    </row>
    <row r="5" spans="1:14" ht="13.5">
      <c r="A5" s="40" t="s">
        <v>223</v>
      </c>
      <c r="B5" s="41" t="s">
        <v>224</v>
      </c>
      <c r="C5" s="40">
        <v>0.46</v>
      </c>
      <c r="D5" s="41">
        <v>0.46</v>
      </c>
      <c r="E5" s="41">
        <v>0.56</v>
      </c>
      <c r="F5" s="41">
        <v>0.75</v>
      </c>
      <c r="G5" s="41">
        <v>0.87</v>
      </c>
      <c r="H5" s="41">
        <v>0.87</v>
      </c>
      <c r="I5" s="41">
        <v>0.87</v>
      </c>
      <c r="J5" s="39" t="s">
        <v>225</v>
      </c>
      <c r="K5" s="240" t="s">
        <v>407</v>
      </c>
      <c r="L5" s="87">
        <f>IF('第１面＜住戸用＞'!Y16="■",4,"")</f>
      </c>
      <c r="M5" s="92"/>
      <c r="N5" s="93"/>
    </row>
    <row r="6" spans="1:14" ht="13.5">
      <c r="A6" s="42" t="s">
        <v>226</v>
      </c>
      <c r="B6" s="43" t="s">
        <v>227</v>
      </c>
      <c r="C6" s="83" t="s">
        <v>225</v>
      </c>
      <c r="D6" s="44" t="s">
        <v>225</v>
      </c>
      <c r="E6" s="44" t="s">
        <v>225</v>
      </c>
      <c r="F6" s="44" t="s">
        <v>225</v>
      </c>
      <c r="G6" s="43">
        <v>3</v>
      </c>
      <c r="H6" s="43">
        <v>2.8</v>
      </c>
      <c r="I6" s="43">
        <v>2.7</v>
      </c>
      <c r="J6" s="45">
        <v>3.2</v>
      </c>
      <c r="K6" s="240" t="s">
        <v>407</v>
      </c>
      <c r="L6" s="87">
        <f>IF('第１面＜住戸用＞'!M17="■",5,"")</f>
      </c>
      <c r="M6" s="92"/>
      <c r="N6" s="93"/>
    </row>
    <row r="7" spans="12:14" ht="13.5">
      <c r="L7" s="87">
        <f>IF('第１面＜住戸用＞'!Q17="■",6,"")</f>
      </c>
      <c r="M7" s="92"/>
      <c r="N7" s="93"/>
    </row>
    <row r="8" spans="12:14" ht="13.5">
      <c r="L8" s="87">
        <f>IF('第１面＜住戸用＞'!U17="■",7,"")</f>
      </c>
      <c r="M8" s="92"/>
      <c r="N8" s="93"/>
    </row>
    <row r="9" spans="12:14" ht="13.5">
      <c r="L9" s="87">
        <f>IF('第１面＜住戸用＞'!Y17="■",8,"")</f>
      </c>
      <c r="M9" s="92"/>
      <c r="N9" s="93"/>
    </row>
    <row r="10" spans="12:14" ht="13.5">
      <c r="L10" s="96">
        <v>0</v>
      </c>
      <c r="M10" s="94"/>
      <c r="N10" s="95"/>
    </row>
  </sheetData>
  <sheetProtection password="8A17" sheet="1" objects="1" scenarios="1" selectLockedCells="1" selectUnlockedCells="1"/>
  <mergeCells count="1">
    <mergeCell ref="A2:B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3.5"/>
  <cols>
    <col min="1" max="1" width="13.50390625" style="0" customWidth="1"/>
  </cols>
  <sheetData>
    <row r="1" ht="13.5">
      <c r="A1" t="s">
        <v>412</v>
      </c>
    </row>
    <row r="3" spans="1:2" ht="13.5">
      <c r="A3" t="s">
        <v>413</v>
      </c>
      <c r="B3" t="s">
        <v>425</v>
      </c>
    </row>
    <row r="4" ht="13.5">
      <c r="B4" t="s">
        <v>414</v>
      </c>
    </row>
    <row r="5" ht="13.5">
      <c r="B5" t="s">
        <v>415</v>
      </c>
    </row>
    <row r="6" ht="13.5">
      <c r="B6" t="s">
        <v>416</v>
      </c>
    </row>
    <row r="8" spans="1:9" ht="13.5">
      <c r="A8" t="s">
        <v>422</v>
      </c>
      <c r="B8" s="663" t="s">
        <v>424</v>
      </c>
      <c r="C8" s="663"/>
      <c r="D8" s="663"/>
      <c r="E8" s="663"/>
      <c r="F8" s="663"/>
      <c r="G8" s="663"/>
      <c r="H8" s="663"/>
      <c r="I8" s="663"/>
    </row>
    <row r="9" spans="2:9" ht="13.5">
      <c r="B9" s="663"/>
      <c r="C9" s="663"/>
      <c r="D9" s="663"/>
      <c r="E9" s="663"/>
      <c r="F9" s="663"/>
      <c r="G9" s="663"/>
      <c r="H9" s="663"/>
      <c r="I9" s="663"/>
    </row>
    <row r="10" ht="13.5">
      <c r="B10" t="s">
        <v>426</v>
      </c>
    </row>
    <row r="11" ht="13.5">
      <c r="B11" t="s">
        <v>427</v>
      </c>
    </row>
  </sheetData>
  <sheetProtection password="8A17" sheet="1" selectLockedCells="1" selectUnlockedCells="1"/>
  <mergeCells count="1">
    <mergeCell ref="B8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